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firstSheet="1" activeTab="1"/>
  </bookViews>
  <sheets>
    <sheet name="결과(자동계산)" sheetId="1" state="hidden" r:id="rId1"/>
    <sheet name="자료입력" sheetId="2" r:id="rId2"/>
  </sheets>
  <definedNames/>
  <calcPr calcId="145621"/>
</workbook>
</file>

<file path=xl/sharedStrings.xml><?xml version="1.0" encoding="utf-8"?>
<sst xmlns="http://schemas.openxmlformats.org/spreadsheetml/2006/main" count="324" uniqueCount="74">
  <si>
    <t>일러스트&amp;수채켈리그라피</t>
  </si>
  <si>
    <t>2. 프로그램 개선 방향</t>
  </si>
  <si>
    <t>학부모
(매우만족+만족)</t>
  </si>
  <si>
    <t>1. 강사 만족도 결과</t>
  </si>
  <si>
    <t>학생
(매우만족+만족)</t>
  </si>
  <si>
    <t>강O리</t>
  </si>
  <si>
    <t>김O희</t>
  </si>
  <si>
    <t>임O혜</t>
  </si>
  <si>
    <t>김O현</t>
  </si>
  <si>
    <t>정O은</t>
  </si>
  <si>
    <t>홍O라</t>
  </si>
  <si>
    <t>한O문</t>
  </si>
  <si>
    <t>류O영</t>
  </si>
  <si>
    <t>서O옥</t>
  </si>
  <si>
    <t>김O빈</t>
  </si>
  <si>
    <t>보통</t>
  </si>
  <si>
    <t/>
  </si>
  <si>
    <t>축구</t>
  </si>
  <si>
    <t>바둑</t>
  </si>
  <si>
    <t>학생</t>
  </si>
  <si>
    <t>만족</t>
  </si>
  <si>
    <t>(%)</t>
  </si>
  <si>
    <t>댄스</t>
  </si>
  <si>
    <t>합계</t>
  </si>
  <si>
    <t>컴퓨터</t>
  </si>
  <si>
    <t>마술</t>
  </si>
  <si>
    <t>부족</t>
  </si>
  <si>
    <t>코딩</t>
  </si>
  <si>
    <t xml:space="preserve"> </t>
  </si>
  <si>
    <t>학부모</t>
  </si>
  <si>
    <t>강사명</t>
  </si>
  <si>
    <t>농구</t>
  </si>
  <si>
    <t>이O진</t>
  </si>
  <si>
    <t>김O애</t>
  </si>
  <si>
    <t>설문문항</t>
  </si>
  <si>
    <t>설문
참여율</t>
  </si>
  <si>
    <t>명, %)</t>
  </si>
  <si>
    <t>수강인원</t>
  </si>
  <si>
    <t>리듬체조</t>
  </si>
  <si>
    <t>⑤참여가능성면</t>
  </si>
  <si>
    <t>학부모 의견</t>
  </si>
  <si>
    <t>매우 부족</t>
  </si>
  <si>
    <t>음악줄넘기</t>
  </si>
  <si>
    <t>보드게임</t>
  </si>
  <si>
    <t>독서논술</t>
  </si>
  <si>
    <t>창의요리</t>
  </si>
  <si>
    <t>학생 의견</t>
  </si>
  <si>
    <t>기초영어</t>
  </si>
  <si>
    <t>④사교육경감면</t>
  </si>
  <si>
    <t>냉정초등학교</t>
  </si>
  <si>
    <t>창의미술</t>
  </si>
  <si>
    <t>③교과학습면</t>
  </si>
  <si>
    <t>주산암산</t>
  </si>
  <si>
    <t>생명과학</t>
  </si>
  <si>
    <t>프로그램명</t>
  </si>
  <si>
    <t>매우만족</t>
  </si>
  <si>
    <t>바이올린</t>
  </si>
  <si>
    <t>②특기신장면</t>
  </si>
  <si>
    <t>(단위:</t>
  </si>
  <si>
    <t>영어회화</t>
  </si>
  <si>
    <t>설문지
응답자수</t>
  </si>
  <si>
    <t>(단위 : 명, %)</t>
  </si>
  <si>
    <t>①강사수업태도면</t>
  </si>
  <si>
    <t>팬시우드&amp;바느질</t>
  </si>
  <si>
    <t>2019 방과후학교 하반기 강사 만족도 설문 결과</t>
  </si>
  <si>
    <t>2019 방과후학교 2학기 강사 만족도 설문 결과</t>
  </si>
  <si>
    <t>이O용</t>
  </si>
  <si>
    <t>현O숙</t>
  </si>
  <si>
    <t>장O용</t>
  </si>
  <si>
    <t>정O영</t>
  </si>
  <si>
    <t>이O은</t>
  </si>
  <si>
    <t>주O숙</t>
  </si>
  <si>
    <t>신O연</t>
  </si>
  <si>
    <t>설O은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</si>
</sst>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##&quot;명&quot;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sz val="11"/>
      <color theme="0"/>
      <name val="맑은 고딕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5FCB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FE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FFFAE6"/>
        <bgColor indexed="64"/>
      </patternFill>
    </fill>
    <fill>
      <patternFill patternType="solid">
        <fgColor rgb="FFFFF7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 style="thin"/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 style="thin"/>
      <bottom style="thin"/>
    </border>
    <border diagonalUp="1" diagonalDown="1">
      <left style="thin"/>
      <right>
        <color rgb="FF000000"/>
      </right>
      <top>
        <color rgb="FF000000"/>
      </top>
      <bottom>
        <color rgb="FF000000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thin"/>
      <right>
        <color rgb="FF000000"/>
      </right>
      <top>
        <color rgb="FF000000"/>
      </top>
      <bottom style="thin"/>
    </border>
    <border>
      <left>
        <color rgb="FF000000"/>
      </left>
      <right>
        <color rgb="FF000000"/>
      </right>
      <top/>
      <bottom style="thin"/>
    </border>
    <border>
      <left>
        <color rgb="FF000000"/>
      </left>
      <right style="thin"/>
      <top>
        <color rgb="FF000000"/>
      </top>
      <bottom style="thin"/>
    </border>
    <border>
      <left style="thin"/>
      <right/>
      <top>
        <color rgb="FF000000"/>
      </top>
      <bottom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1"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9" fontId="0" fillId="2" borderId="2" xfId="20" applyNumberFormat="1" applyFont="1" applyFill="1" applyBorder="1" applyAlignment="1">
      <alignment horizontal="center" vertical="center"/>
      <protection/>
    </xf>
    <xf numFmtId="9" fontId="0" fillId="2" borderId="3" xfId="20" applyNumberFormat="1" applyFont="1" applyFill="1" applyBorder="1" applyAlignment="1">
      <alignment horizontal="center" vertical="center"/>
      <protection/>
    </xf>
    <xf numFmtId="9" fontId="0" fillId="2" borderId="1" xfId="20" applyNumberFormat="1" applyFont="1" applyFill="1" applyBorder="1" applyAlignment="1">
      <alignment horizontal="center" vertical="center"/>
      <protection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4" borderId="0" xfId="0" applyNumberFormat="1" applyFont="1" applyFill="1" applyBorder="1" applyAlignment="1" applyProtection="1">
      <alignment horizontal="center" vertical="center"/>
      <protection/>
    </xf>
    <xf numFmtId="0" fontId="3" fillId="5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shrinkToFit="1"/>
      <protection/>
    </xf>
    <xf numFmtId="9" fontId="0" fillId="0" borderId="0" xfId="0" applyNumberFormat="1" applyAlignment="1">
      <alignment vertical="center"/>
    </xf>
    <xf numFmtId="9" fontId="0" fillId="0" borderId="5" xfId="0" applyNumberFormat="1" applyFont="1" applyFill="1" applyBorder="1" applyAlignment="1" applyProtection="1">
      <alignment vertical="center"/>
      <protection/>
    </xf>
    <xf numFmtId="9" fontId="0" fillId="6" borderId="0" xfId="0" applyNumberFormat="1" applyFill="1" applyAlignment="1">
      <alignment vertical="center"/>
    </xf>
    <xf numFmtId="9" fontId="0" fillId="6" borderId="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>
      <alignment horizontal="left" vertical="center"/>
    </xf>
    <xf numFmtId="16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7" borderId="4" xfId="0" applyNumberFormat="1" applyFont="1" applyFill="1" applyBorder="1" applyAlignment="1">
      <alignment horizontal="center" vertical="center"/>
    </xf>
    <xf numFmtId="0" fontId="0" fillId="7" borderId="4" xfId="0" applyNumberFormat="1" applyFont="1" applyFill="1" applyBorder="1" applyAlignment="1" applyProtection="1">
      <alignment horizontal="center" vertical="center"/>
      <protection/>
    </xf>
    <xf numFmtId="0" fontId="0" fillId="7" borderId="6" xfId="0" applyNumberFormat="1" applyFont="1" applyFill="1" applyBorder="1" applyAlignment="1" applyProtection="1">
      <alignment horizontal="center" vertical="center"/>
      <protection/>
    </xf>
    <xf numFmtId="0" fontId="3" fillId="8" borderId="4" xfId="0" applyNumberFormat="1" applyFont="1" applyFill="1" applyBorder="1" applyAlignment="1">
      <alignment horizontal="center" vertical="center"/>
    </xf>
    <xf numFmtId="0" fontId="0" fillId="8" borderId="4" xfId="0" applyNumberFormat="1" applyFont="1" applyFill="1" applyBorder="1" applyAlignment="1" applyProtection="1">
      <alignment horizontal="center" vertical="center"/>
      <protection/>
    </xf>
    <xf numFmtId="0" fontId="0" fillId="7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Border="1" applyAlignment="1">
      <alignment horizontal="center" vertical="center"/>
    </xf>
    <xf numFmtId="9" fontId="0" fillId="9" borderId="4" xfId="20" applyNumberFormat="1" applyFont="1" applyFill="1" applyBorder="1" applyAlignment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right" vertical="center"/>
    </xf>
    <xf numFmtId="0" fontId="3" fillId="3" borderId="7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center" vertical="center"/>
      <protection/>
    </xf>
    <xf numFmtId="0" fontId="3" fillId="3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0" fillId="6" borderId="12" xfId="0" applyNumberFormat="1" applyFont="1" applyFill="1" applyBorder="1" applyAlignment="1" applyProtection="1">
      <alignment horizontal="center" vertical="center"/>
      <protection/>
    </xf>
    <xf numFmtId="9" fontId="0" fillId="6" borderId="9" xfId="0" applyNumberFormat="1" applyFont="1" applyFill="1" applyBorder="1" applyAlignment="1" applyProtection="1">
      <alignment horizontal="center" vertical="center"/>
      <protection/>
    </xf>
    <xf numFmtId="9" fontId="0" fillId="6" borderId="10" xfId="0" applyNumberFormat="1" applyFont="1" applyFill="1" applyBorder="1" applyAlignment="1" applyProtection="1">
      <alignment horizontal="center" vertical="center"/>
      <protection/>
    </xf>
    <xf numFmtId="9" fontId="0" fillId="6" borderId="7" xfId="0" applyNumberFormat="1" applyFont="1" applyFill="1" applyBorder="1" applyAlignment="1" applyProtection="1">
      <alignment horizontal="center" vertical="center"/>
      <protection/>
    </xf>
    <xf numFmtId="9" fontId="0" fillId="0" borderId="4" xfId="0" applyNumberFormat="1" applyFont="1" applyFill="1" applyBorder="1" applyAlignment="1" applyProtection="1">
      <alignment horizontal="center" vertical="center"/>
      <protection/>
    </xf>
    <xf numFmtId="9" fontId="0" fillId="6" borderId="4" xfId="0" applyNumberFormat="1" applyFont="1" applyFill="1" applyBorder="1" applyAlignment="1" applyProtection="1">
      <alignment horizontal="center" vertical="center"/>
      <protection/>
    </xf>
    <xf numFmtId="9" fontId="0" fillId="2" borderId="4" xfId="20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419100</xdr:colOff>
      <xdr:row>11</xdr:row>
      <xdr:rowOff>200025</xdr:rowOff>
    </xdr:to>
    <xdr:sp fPublished="0" fLocksText="1">
      <xdr:nvSpPr>
        <xdr:cNvPr id="1" name="직사각형 0" hidden="1"/>
        <xdr:cNvSpPr/>
      </xdr:nvSpPr>
      <xdr:spPr>
        <a:xfrm>
          <a:off x="0" y="0"/>
          <a:ext cx="10544175" cy="263842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666750</xdr:colOff>
      <xdr:row>11</xdr:row>
      <xdr:rowOff>200025</xdr:rowOff>
    </xdr:to>
    <xdr:sp fPublished="0" fLocksText="1">
      <xdr:nvSpPr>
        <xdr:cNvPr id="0" name="직사각형 4294967295" hidden="1"/>
        <xdr:cNvSpPr/>
      </xdr:nvSpPr>
      <xdr:spPr>
        <a:xfrm>
          <a:off x="0" y="0"/>
          <a:ext cx="9525000" cy="2638425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0" tIns="0" rIns="0" bIns="0"/>
        <a:p>
          <a:pPr algn="l">
            <a:lnSpc>
              <a:spcPct val="100000"/>
            </a:lnSpc>
          </a:pPr>
        </a:p>
      </xdr:txBody>
    </xdr:sp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D137"/>
  <sheetViews>
    <sheetView zoomScale="120" zoomScaleNormal="120" zoomScaleSheetLayoutView="75" workbookViewId="0" topLeftCell="A1">
      <pane ySplit="7" topLeftCell="A103" activePane="bottomLeft" state="frozen"/>
      <selection pane="bottomLeft" activeCell="C118" sqref="C118:K118"/>
    </sheetView>
  </sheetViews>
  <sheetFormatPr defaultColWidth="9.00390625" defaultRowHeight="16.5"/>
  <cols>
    <col min="1" max="1" width="12.00390625" style="0" customWidth="1"/>
    <col min="2" max="2" width="7.375" style="0" bestFit="1" customWidth="1"/>
    <col min="3" max="4" width="9.25390625" style="0" bestFit="1" customWidth="1"/>
    <col min="5" max="5" width="7.125" style="0" bestFit="1" customWidth="1"/>
    <col min="6" max="6" width="16.375" style="0" bestFit="1" customWidth="1"/>
    <col min="7" max="7" width="5.75390625" style="0" customWidth="1"/>
    <col min="8" max="8" width="7.00390625" style="0" bestFit="1" customWidth="1"/>
    <col min="9" max="9" width="5.75390625" style="0" customWidth="1"/>
    <col min="10" max="10" width="7.00390625" style="0" bestFit="1" customWidth="1"/>
    <col min="11" max="26" width="5.75390625" style="0" customWidth="1"/>
    <col min="27" max="27" width="15.25390625" style="0" hidden="1" customWidth="1"/>
    <col min="28" max="28" width="14.625" style="0" hidden="1" customWidth="1"/>
    <col min="29" max="29" width="14.50390625" style="0" hidden="1" customWidth="1"/>
    <col min="30" max="30" width="14.00390625" style="0" hidden="1" customWidth="1"/>
  </cols>
  <sheetData>
    <row r="1" ht="16.5">
      <c r="J1" t="s">
        <v>28</v>
      </c>
    </row>
    <row r="2" spans="1:30" ht="26.35" customHeight="1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19"/>
      <c r="AB2" s="19"/>
      <c r="AC2" s="19"/>
      <c r="AD2" s="19"/>
    </row>
    <row r="3" spans="22:26" ht="16.5">
      <c r="V3" s="41" t="s">
        <v>49</v>
      </c>
      <c r="W3" s="41"/>
      <c r="X3" s="41"/>
      <c r="Y3" s="41"/>
      <c r="Z3" s="41"/>
    </row>
    <row r="4" spans="1:4" ht="17.8">
      <c r="A4" s="30" t="s">
        <v>3</v>
      </c>
      <c r="B4" s="30"/>
      <c r="C4" s="30"/>
      <c r="D4" s="30"/>
    </row>
    <row r="5" spans="25:26" ht="16.5">
      <c r="Y5" t="s">
        <v>58</v>
      </c>
      <c r="Z5" t="s">
        <v>36</v>
      </c>
    </row>
    <row r="6" spans="1:30" ht="16.5">
      <c r="A6" s="31" t="s">
        <v>54</v>
      </c>
      <c r="B6" s="31" t="s">
        <v>30</v>
      </c>
      <c r="C6" s="31" t="s">
        <v>37</v>
      </c>
      <c r="D6" s="32" t="s">
        <v>60</v>
      </c>
      <c r="E6" s="32" t="s">
        <v>35</v>
      </c>
      <c r="F6" s="31" t="s">
        <v>34</v>
      </c>
      <c r="G6" s="42" t="s">
        <v>55</v>
      </c>
      <c r="H6" s="43"/>
      <c r="I6" s="43"/>
      <c r="J6" s="44"/>
      <c r="K6" s="31" t="s">
        <v>20</v>
      </c>
      <c r="L6" s="31"/>
      <c r="M6" s="31"/>
      <c r="N6" s="31"/>
      <c r="O6" s="31" t="s">
        <v>15</v>
      </c>
      <c r="P6" s="31"/>
      <c r="Q6" s="31"/>
      <c r="R6" s="31"/>
      <c r="S6" s="31" t="s">
        <v>26</v>
      </c>
      <c r="T6" s="31"/>
      <c r="U6" s="31"/>
      <c r="V6" s="31"/>
      <c r="W6" s="31" t="s">
        <v>41</v>
      </c>
      <c r="X6" s="31"/>
      <c r="Y6" s="31"/>
      <c r="Z6" s="31"/>
      <c r="AA6" s="33" t="s">
        <v>4</v>
      </c>
      <c r="AB6" s="33" t="s">
        <v>2</v>
      </c>
      <c r="AC6" s="33" t="s">
        <v>4</v>
      </c>
      <c r="AD6" s="33" t="s">
        <v>2</v>
      </c>
    </row>
    <row r="7" spans="1:30" ht="16.5">
      <c r="A7" s="31"/>
      <c r="B7" s="31"/>
      <c r="C7" s="31"/>
      <c r="D7" s="31"/>
      <c r="E7" s="31"/>
      <c r="F7" s="31"/>
      <c r="G7" s="8" t="s">
        <v>19</v>
      </c>
      <c r="H7" s="13" t="s">
        <v>21</v>
      </c>
      <c r="I7" s="8" t="s">
        <v>29</v>
      </c>
      <c r="J7" s="13" t="s">
        <v>21</v>
      </c>
      <c r="K7" s="8" t="s">
        <v>19</v>
      </c>
      <c r="L7" s="13" t="s">
        <v>21</v>
      </c>
      <c r="M7" s="8" t="s">
        <v>29</v>
      </c>
      <c r="N7" s="13" t="s">
        <v>21</v>
      </c>
      <c r="O7" s="8" t="s">
        <v>19</v>
      </c>
      <c r="P7" s="13" t="s">
        <v>21</v>
      </c>
      <c r="Q7" s="8" t="s">
        <v>29</v>
      </c>
      <c r="R7" s="13" t="s">
        <v>21</v>
      </c>
      <c r="S7" s="8" t="s">
        <v>19</v>
      </c>
      <c r="T7" s="13" t="s">
        <v>21</v>
      </c>
      <c r="U7" s="8" t="s">
        <v>29</v>
      </c>
      <c r="V7" s="13" t="s">
        <v>21</v>
      </c>
      <c r="W7" s="8" t="s">
        <v>19</v>
      </c>
      <c r="X7" s="13" t="s">
        <v>21</v>
      </c>
      <c r="Y7" s="8" t="s">
        <v>29</v>
      </c>
      <c r="Z7" s="13" t="s">
        <v>21</v>
      </c>
      <c r="AA7" s="34"/>
      <c r="AB7" s="34"/>
      <c r="AC7" s="34"/>
      <c r="AD7" s="34"/>
    </row>
    <row r="8" spans="1:30" ht="16.5">
      <c r="A8" s="36" t="str">
        <f>자료입력!A8</f>
        <v>컴퓨터</v>
      </c>
      <c r="B8" s="36" t="str">
        <f>자료입력!B8</f>
        <v>이O용</v>
      </c>
      <c r="C8" s="36">
        <f>자료입력!C8</f>
        <v>86</v>
      </c>
      <c r="D8" s="36">
        <f>자료입력!D8</f>
        <v>57</v>
      </c>
      <c r="E8" s="37">
        <f>D8/C8</f>
        <v>0.6627906976744186</v>
      </c>
      <c r="F8" s="22" t="s">
        <v>62</v>
      </c>
      <c r="G8" s="23">
        <f>자료입력!G8</f>
        <v>44</v>
      </c>
      <c r="H8" s="21">
        <f>_xlfn.IFERROR(G8/$D$8,"")</f>
        <v>0.7719298245614035</v>
      </c>
      <c r="I8" s="23">
        <f>자료입력!H8</f>
        <v>39</v>
      </c>
      <c r="J8" s="21">
        <f>_xlfn.IFERROR(I8/$D$8,"")</f>
        <v>0.6842105263157895</v>
      </c>
      <c r="K8" s="23">
        <f>자료입력!I8</f>
        <v>9</v>
      </c>
      <c r="L8" s="21">
        <f>_xlfn.IFERROR(K8/$D$8,"")</f>
        <v>0.15789473684210525</v>
      </c>
      <c r="M8" s="23">
        <f>자료입력!J8</f>
        <v>15</v>
      </c>
      <c r="N8" s="21">
        <f>_xlfn.IFERROR(M8/$D$8,"")</f>
        <v>0.2631578947368421</v>
      </c>
      <c r="O8" s="23">
        <f>자료입력!K8</f>
        <v>4</v>
      </c>
      <c r="P8" s="21">
        <f>_xlfn.IFERROR(O8/$D$8,"")</f>
        <v>0.07017543859649122</v>
      </c>
      <c r="Q8" s="23">
        <f>자료입력!L8</f>
        <v>3</v>
      </c>
      <c r="R8" s="21">
        <f>_xlfn.IFERROR(Q8/$D$8,"")</f>
        <v>0.05263157894736842</v>
      </c>
      <c r="S8" s="23">
        <f>자료입력!M8</f>
        <v>0</v>
      </c>
      <c r="T8" s="21">
        <f>_xlfn.IFERROR(S8/$D$8,"")</f>
        <v>0</v>
      </c>
      <c r="U8" s="23">
        <f>자료입력!N8</f>
        <v>0</v>
      </c>
      <c r="V8" s="21">
        <f>_xlfn.IFERROR(U8/$D$8,"")</f>
        <v>0</v>
      </c>
      <c r="W8" s="23">
        <f>자료입력!O8</f>
        <v>0</v>
      </c>
      <c r="X8" s="21">
        <f>_xlfn.IFERROR(W8/$D$8,"")</f>
        <v>0</v>
      </c>
      <c r="Y8" s="23">
        <f>자료입력!P8</f>
        <v>0</v>
      </c>
      <c r="Z8" s="21">
        <f>_xlfn.IFERROR(Y8/$D$8,"")</f>
        <v>0</v>
      </c>
      <c r="AA8" s="17">
        <f>H8+L8</f>
        <v>0.9298245614035088</v>
      </c>
      <c r="AB8" s="17">
        <f>J8+N8</f>
        <v>0.9473684210526316</v>
      </c>
      <c r="AC8" s="51">
        <f>AVERAGE(AA8:AA12)</f>
        <v>0.881578947368421</v>
      </c>
      <c r="AD8" s="53">
        <f>AVERAGE(AB8:AB12)</f>
        <v>0.9017543859649123</v>
      </c>
    </row>
    <row r="9" spans="1:30" ht="16.5">
      <c r="A9" s="36"/>
      <c r="B9" s="36"/>
      <c r="C9" s="36"/>
      <c r="D9" s="36"/>
      <c r="E9" s="37"/>
      <c r="F9" s="22" t="s">
        <v>57</v>
      </c>
      <c r="G9" s="23">
        <f>자료입력!G9</f>
        <v>39</v>
      </c>
      <c r="H9" s="21">
        <f>_xlfn.IFERROR(G9/$D$8,"")</f>
        <v>0.6842105263157895</v>
      </c>
      <c r="I9" s="23">
        <f>자료입력!H9</f>
        <v>37</v>
      </c>
      <c r="J9" s="21">
        <f>_xlfn.IFERROR(I9/$D$8,"")</f>
        <v>0.6491228070175439</v>
      </c>
      <c r="K9" s="23">
        <f>자료입력!I9</f>
        <v>15</v>
      </c>
      <c r="L9" s="21">
        <f>_xlfn.IFERROR(K9/$D$8,"")</f>
        <v>0.2631578947368421</v>
      </c>
      <c r="M9" s="23">
        <f>자료입력!J9</f>
        <v>16</v>
      </c>
      <c r="N9" s="21">
        <f>_xlfn.IFERROR(M9/$D$8,"")</f>
        <v>0.2807017543859649</v>
      </c>
      <c r="O9" s="23">
        <f>자료입력!K9</f>
        <v>3</v>
      </c>
      <c r="P9" s="21">
        <f>_xlfn.IFERROR(O9/$D$8,"")</f>
        <v>0.05263157894736842</v>
      </c>
      <c r="Q9" s="23">
        <f>자료입력!L9</f>
        <v>4</v>
      </c>
      <c r="R9" s="21">
        <f>_xlfn.IFERROR(Q9/$D$8,"")</f>
        <v>0.07017543859649122</v>
      </c>
      <c r="S9" s="23">
        <f>자료입력!M9</f>
        <v>0</v>
      </c>
      <c r="T9" s="21">
        <f>_xlfn.IFERROR(S9/$D$8,"")</f>
        <v>0</v>
      </c>
      <c r="U9" s="23">
        <f>자료입력!N9</f>
        <v>0</v>
      </c>
      <c r="V9" s="21">
        <f>_xlfn.IFERROR(U9/$D$8,"")</f>
        <v>0</v>
      </c>
      <c r="W9" s="23">
        <f>자료입력!O9</f>
        <v>0</v>
      </c>
      <c r="X9" s="21">
        <f>_xlfn.IFERROR(W9/$D$8,"")</f>
        <v>0</v>
      </c>
      <c r="Y9" s="23">
        <f>자료입력!P9</f>
        <v>0</v>
      </c>
      <c r="Z9" s="21">
        <f>_xlfn.IFERROR(Y9/$D$8,"")</f>
        <v>0</v>
      </c>
      <c r="AA9" s="17">
        <f aca="true" t="shared" si="0" ref="AA9:AA107">H9+L9</f>
        <v>0.9473684210526316</v>
      </c>
      <c r="AB9" s="17">
        <f aca="true" t="shared" si="1" ref="AB9:AB107">J9+N9</f>
        <v>0.9298245614035088</v>
      </c>
      <c r="AC9" s="52"/>
      <c r="AD9" s="54"/>
    </row>
    <row r="10" spans="1:30" ht="16.5">
      <c r="A10" s="36"/>
      <c r="B10" s="36"/>
      <c r="C10" s="36"/>
      <c r="D10" s="36"/>
      <c r="E10" s="37"/>
      <c r="F10" s="22" t="s">
        <v>51</v>
      </c>
      <c r="G10" s="23">
        <f>자료입력!G10</f>
        <v>39</v>
      </c>
      <c r="H10" s="21">
        <f>_xlfn.IFERROR(G10/$D$8,"")</f>
        <v>0.6842105263157895</v>
      </c>
      <c r="I10" s="23">
        <f>자료입력!H10</f>
        <v>34</v>
      </c>
      <c r="J10" s="21">
        <f>_xlfn.IFERROR(I10/$D$8,"")</f>
        <v>0.5964912280701754</v>
      </c>
      <c r="K10" s="23">
        <f>자료입력!I10</f>
        <v>9</v>
      </c>
      <c r="L10" s="21">
        <f>_xlfn.IFERROR(K10/$D$8,"")</f>
        <v>0.15789473684210525</v>
      </c>
      <c r="M10" s="23">
        <f>자료입력!J10</f>
        <v>14</v>
      </c>
      <c r="N10" s="21">
        <f>_xlfn.IFERROR(M10/$D$8,"")</f>
        <v>0.24561403508771928</v>
      </c>
      <c r="O10" s="23">
        <f>자료입력!K10</f>
        <v>9</v>
      </c>
      <c r="P10" s="21">
        <f>_xlfn.IFERROR(O10/$D$8,"")</f>
        <v>0.15789473684210525</v>
      </c>
      <c r="Q10" s="23">
        <f>자료입력!L10</f>
        <v>9</v>
      </c>
      <c r="R10" s="21">
        <f>_xlfn.IFERROR(Q10/$D$8,"")</f>
        <v>0.15789473684210525</v>
      </c>
      <c r="S10" s="23">
        <f>자료입력!M10</f>
        <v>0</v>
      </c>
      <c r="T10" s="21">
        <f>_xlfn.IFERROR(S10/$D$8,"")</f>
        <v>0</v>
      </c>
      <c r="U10" s="23">
        <f>자료입력!N10</f>
        <v>0</v>
      </c>
      <c r="V10" s="21">
        <f>_xlfn.IFERROR(U10/$D$8,"")</f>
        <v>0</v>
      </c>
      <c r="W10" s="23">
        <f>자료입력!O10</f>
        <v>0</v>
      </c>
      <c r="X10" s="21">
        <f>_xlfn.IFERROR(W10/$D$8,"")</f>
        <v>0</v>
      </c>
      <c r="Y10" s="23">
        <f>자료입력!P10</f>
        <v>0</v>
      </c>
      <c r="Z10" s="21">
        <f>_xlfn.IFERROR(Y10/$D$8,"")</f>
        <v>0</v>
      </c>
      <c r="AA10" s="17">
        <f t="shared" si="0"/>
        <v>0.8421052631578947</v>
      </c>
      <c r="AB10" s="17">
        <f t="shared" si="1"/>
        <v>0.8421052631578947</v>
      </c>
      <c r="AC10" s="52"/>
      <c r="AD10" s="54"/>
    </row>
    <row r="11" spans="1:30" ht="16.5">
      <c r="A11" s="36"/>
      <c r="B11" s="36"/>
      <c r="C11" s="36"/>
      <c r="D11" s="36"/>
      <c r="E11" s="37"/>
      <c r="F11" s="22" t="s">
        <v>48</v>
      </c>
      <c r="G11" s="23">
        <f>자료입력!G11</f>
        <v>0</v>
      </c>
      <c r="H11" s="21">
        <f>_xlfn.IFERROR(G11/$D$8,"")</f>
        <v>0</v>
      </c>
      <c r="I11" s="23">
        <f>자료입력!H11</f>
        <v>32</v>
      </c>
      <c r="J11" s="21">
        <f>_xlfn.IFERROR(I11/$D$8,"")</f>
        <v>0.5614035087719298</v>
      </c>
      <c r="K11" s="23">
        <f>자료입력!I11</f>
        <v>0</v>
      </c>
      <c r="L11" s="21">
        <f>_xlfn.IFERROR(K11/$D$8,"")</f>
        <v>0</v>
      </c>
      <c r="M11" s="23">
        <f>자료입력!J11</f>
        <v>18</v>
      </c>
      <c r="N11" s="21">
        <f>_xlfn.IFERROR(M11/$D$8,"")</f>
        <v>0.3157894736842105</v>
      </c>
      <c r="O11" s="23">
        <f>자료입력!K11</f>
        <v>0</v>
      </c>
      <c r="P11" s="21">
        <f>_xlfn.IFERROR(O11/$D$8,"")</f>
        <v>0</v>
      </c>
      <c r="Q11" s="23">
        <f>자료입력!L11</f>
        <v>7</v>
      </c>
      <c r="R11" s="21">
        <f>_xlfn.IFERROR(Q11/$D$8,"")</f>
        <v>0.12280701754385964</v>
      </c>
      <c r="S11" s="23">
        <f>자료입력!M11</f>
        <v>0</v>
      </c>
      <c r="T11" s="21">
        <f>_xlfn.IFERROR(S11/$D$8,"")</f>
        <v>0</v>
      </c>
      <c r="U11" s="23">
        <f>자료입력!N11</f>
        <v>0</v>
      </c>
      <c r="V11" s="21">
        <f>_xlfn.IFERROR(U11/$D$8,"")</f>
        <v>0</v>
      </c>
      <c r="W11" s="23">
        <f>자료입력!O11</f>
        <v>0</v>
      </c>
      <c r="X11" s="21">
        <f>_xlfn.IFERROR(W11/$D$8,"")</f>
        <v>0</v>
      </c>
      <c r="Y11" s="23">
        <f>자료입력!P11</f>
        <v>0</v>
      </c>
      <c r="Z11" s="21">
        <f>_xlfn.IFERROR(Y11/$D$8,"")</f>
        <v>0</v>
      </c>
      <c r="AA11" s="18"/>
      <c r="AB11" s="17">
        <f t="shared" si="1"/>
        <v>0.8771929824561403</v>
      </c>
      <c r="AC11" s="52"/>
      <c r="AD11" s="54"/>
    </row>
    <row r="12" spans="1:30" ht="16.5">
      <c r="A12" s="36"/>
      <c r="B12" s="36"/>
      <c r="C12" s="36"/>
      <c r="D12" s="36"/>
      <c r="E12" s="37"/>
      <c r="F12" s="22" t="s">
        <v>39</v>
      </c>
      <c r="G12" s="23">
        <f>자료입력!G12</f>
        <v>38</v>
      </c>
      <c r="H12" s="21">
        <f>_xlfn.IFERROR(G12/$D$8,"")</f>
        <v>0.6666666666666666</v>
      </c>
      <c r="I12" s="23">
        <f>자료입력!H12</f>
        <v>38</v>
      </c>
      <c r="J12" s="21">
        <f>_xlfn.IFERROR(I12/$D$8,"")</f>
        <v>0.6666666666666666</v>
      </c>
      <c r="K12" s="23">
        <f>자료입력!I12</f>
        <v>8</v>
      </c>
      <c r="L12" s="21">
        <f>_xlfn.IFERROR(K12/$D$8,"")</f>
        <v>0.14035087719298245</v>
      </c>
      <c r="M12" s="23">
        <f>자료입력!J12</f>
        <v>14</v>
      </c>
      <c r="N12" s="21">
        <f>_xlfn.IFERROR(M12/$D$8,"")</f>
        <v>0.24561403508771928</v>
      </c>
      <c r="O12" s="23">
        <f>자료입력!K12</f>
        <v>10</v>
      </c>
      <c r="P12" s="21">
        <f>_xlfn.IFERROR(O12/$D$8,"")</f>
        <v>0.17543859649122806</v>
      </c>
      <c r="Q12" s="23">
        <f>자료입력!L12</f>
        <v>4</v>
      </c>
      <c r="R12" s="21">
        <f>_xlfn.IFERROR(Q12/$D$8,"")</f>
        <v>0.07017543859649122</v>
      </c>
      <c r="S12" s="23">
        <f>자료입력!M12</f>
        <v>1</v>
      </c>
      <c r="T12" s="21">
        <f>_xlfn.IFERROR(S12/$D$8,"")</f>
        <v>0.017543859649122806</v>
      </c>
      <c r="U12" s="23">
        <f>자료입력!N12</f>
        <v>0</v>
      </c>
      <c r="V12" s="21">
        <f>_xlfn.IFERROR(U12/$D$8,"")</f>
        <v>0</v>
      </c>
      <c r="W12" s="23">
        <f>자료입력!O12</f>
        <v>0</v>
      </c>
      <c r="X12" s="21">
        <f>_xlfn.IFERROR(W12/$D$8,"")</f>
        <v>0</v>
      </c>
      <c r="Y12" s="23">
        <f>자료입력!P12</f>
        <v>1</v>
      </c>
      <c r="Z12" s="21">
        <f>_xlfn.IFERROR(Y12/$D$8,"")</f>
        <v>0.017543859649122806</v>
      </c>
      <c r="AA12" s="17">
        <f t="shared" si="0"/>
        <v>0.8070175438596491</v>
      </c>
      <c r="AB12" s="17">
        <f t="shared" si="1"/>
        <v>0.9122807017543859</v>
      </c>
      <c r="AC12" s="52"/>
      <c r="AD12" s="54"/>
    </row>
    <row r="13" spans="1:30" ht="16.5">
      <c r="A13" s="36" t="str">
        <f>자료입력!A13</f>
        <v>음악줄넘기</v>
      </c>
      <c r="B13" s="36" t="str">
        <f>자료입력!B13</f>
        <v>정O영</v>
      </c>
      <c r="C13" s="36">
        <f>자료입력!C13</f>
        <v>16</v>
      </c>
      <c r="D13" s="36">
        <f>자료입력!D13</f>
        <v>9</v>
      </c>
      <c r="E13" s="37">
        <f>D13/C13</f>
        <v>0.5625</v>
      </c>
      <c r="F13" s="22" t="s">
        <v>62</v>
      </c>
      <c r="G13" s="23">
        <f>자료입력!G13</f>
        <v>6</v>
      </c>
      <c r="H13" s="21">
        <f>_xlfn.IFERROR(G13/$D$13,"")</f>
        <v>0.6666666666666666</v>
      </c>
      <c r="I13" s="23">
        <f>자료입력!H13</f>
        <v>7</v>
      </c>
      <c r="J13" s="21">
        <f>_xlfn.IFERROR(I13/$D$13,"")</f>
        <v>0.7777777777777778</v>
      </c>
      <c r="K13" s="23">
        <f>자료입력!I13</f>
        <v>3</v>
      </c>
      <c r="L13" s="21">
        <f>_xlfn.IFERROR(K13/$D$13,"")</f>
        <v>0.3333333333333333</v>
      </c>
      <c r="M13" s="23">
        <f>자료입력!J13</f>
        <v>2</v>
      </c>
      <c r="N13" s="21">
        <f>_xlfn.IFERROR(M13/$D$13,"")</f>
        <v>0.2222222222222222</v>
      </c>
      <c r="O13" s="23">
        <f>자료입력!K13</f>
        <v>0</v>
      </c>
      <c r="P13" s="21">
        <f>_xlfn.IFERROR(O13/$D$13,"")</f>
        <v>0</v>
      </c>
      <c r="Q13" s="23">
        <f>자료입력!L13</f>
        <v>0</v>
      </c>
      <c r="R13" s="21">
        <f>_xlfn.IFERROR(Q13/$D$13,"")</f>
        <v>0</v>
      </c>
      <c r="S13" s="23">
        <f>자료입력!M13</f>
        <v>0</v>
      </c>
      <c r="T13" s="21">
        <f>_xlfn.IFERROR(S13/$D$13,"")</f>
        <v>0</v>
      </c>
      <c r="U13" s="23">
        <f>자료입력!N13</f>
        <v>0</v>
      </c>
      <c r="V13" s="21">
        <f>_xlfn.IFERROR(U13/$D$13,"")</f>
        <v>0</v>
      </c>
      <c r="W13" s="23">
        <f>자료입력!O13</f>
        <v>0</v>
      </c>
      <c r="X13" s="21">
        <f>_xlfn.IFERROR(W13/$D$13,"")</f>
        <v>0</v>
      </c>
      <c r="Y13" s="23">
        <f>자료입력!P13</f>
        <v>0</v>
      </c>
      <c r="Z13" s="21">
        <f>_xlfn.IFERROR(Y13/$D$13,"")</f>
        <v>0</v>
      </c>
      <c r="AA13" s="15">
        <f t="shared" si="0"/>
        <v>1</v>
      </c>
      <c r="AB13" s="15">
        <f t="shared" si="1"/>
        <v>1</v>
      </c>
      <c r="AC13" s="55">
        <f>AVERAGE(AA13:AA17)</f>
        <v>0.9166666666666666</v>
      </c>
      <c r="AD13" s="55">
        <f>AVERAGE(AB13:AB17)</f>
        <v>0.9777777777777779</v>
      </c>
    </row>
    <row r="14" spans="1:30" ht="16.5">
      <c r="A14" s="36"/>
      <c r="B14" s="36"/>
      <c r="C14" s="36"/>
      <c r="D14" s="36"/>
      <c r="E14" s="37"/>
      <c r="F14" s="22" t="s">
        <v>57</v>
      </c>
      <c r="G14" s="23">
        <f>자료입력!G14</f>
        <v>4</v>
      </c>
      <c r="H14" s="21">
        <f>_xlfn.IFERROR(G14/$D$13,"")</f>
        <v>0.4444444444444444</v>
      </c>
      <c r="I14" s="23">
        <f>자료입력!H14</f>
        <v>7</v>
      </c>
      <c r="J14" s="21">
        <f>_xlfn.IFERROR(I14/$D$13,"")</f>
        <v>0.7777777777777778</v>
      </c>
      <c r="K14" s="23">
        <f>자료입력!I14</f>
        <v>4</v>
      </c>
      <c r="L14" s="21">
        <f>_xlfn.IFERROR(K14/$D$13,"")</f>
        <v>0.4444444444444444</v>
      </c>
      <c r="M14" s="23">
        <f>자료입력!J14</f>
        <v>2</v>
      </c>
      <c r="N14" s="21">
        <f>_xlfn.IFERROR(M14/$D$13,"")</f>
        <v>0.2222222222222222</v>
      </c>
      <c r="O14" s="23">
        <f>자료입력!K14</f>
        <v>1</v>
      </c>
      <c r="P14" s="21">
        <f>_xlfn.IFERROR(O14/$D$13,"")</f>
        <v>0.1111111111111111</v>
      </c>
      <c r="Q14" s="23">
        <f>자료입력!L14</f>
        <v>0</v>
      </c>
      <c r="R14" s="21">
        <f>_xlfn.IFERROR(Q14/$D$13,"")</f>
        <v>0</v>
      </c>
      <c r="S14" s="23">
        <f>자료입력!M14</f>
        <v>0</v>
      </c>
      <c r="T14" s="21">
        <f>_xlfn.IFERROR(S14/$D$13,"")</f>
        <v>0</v>
      </c>
      <c r="U14" s="23">
        <f>자료입력!N14</f>
        <v>0</v>
      </c>
      <c r="V14" s="21">
        <f>_xlfn.IFERROR(U14/$D$13,"")</f>
        <v>0</v>
      </c>
      <c r="W14" s="23">
        <f>자료입력!O14</f>
        <v>0</v>
      </c>
      <c r="X14" s="21">
        <f>_xlfn.IFERROR(W14/$D$13,"")</f>
        <v>0</v>
      </c>
      <c r="Y14" s="23">
        <f>자료입력!P14</f>
        <v>0</v>
      </c>
      <c r="Z14" s="21">
        <f>_xlfn.IFERROR(Y14/$D$13,"")</f>
        <v>0</v>
      </c>
      <c r="AA14" s="15">
        <f t="shared" si="0"/>
        <v>0.8888888888888888</v>
      </c>
      <c r="AB14" s="15">
        <f t="shared" si="1"/>
        <v>1</v>
      </c>
      <c r="AC14" s="55"/>
      <c r="AD14" s="55"/>
    </row>
    <row r="15" spans="1:30" ht="16.5">
      <c r="A15" s="36"/>
      <c r="B15" s="36"/>
      <c r="C15" s="36"/>
      <c r="D15" s="36"/>
      <c r="E15" s="37"/>
      <c r="F15" s="22" t="s">
        <v>51</v>
      </c>
      <c r="G15" s="23">
        <f>자료입력!G15</f>
        <v>6</v>
      </c>
      <c r="H15" s="21">
        <f>_xlfn.IFERROR(G15/$D$13,"")</f>
        <v>0.6666666666666666</v>
      </c>
      <c r="I15" s="23">
        <f>자료입력!H15</f>
        <v>6</v>
      </c>
      <c r="J15" s="21">
        <f>_xlfn.IFERROR(I15/$D$13,"")</f>
        <v>0.6666666666666666</v>
      </c>
      <c r="K15" s="23">
        <f>자료입력!I15</f>
        <v>2</v>
      </c>
      <c r="L15" s="21">
        <f>_xlfn.IFERROR(K15/$D$13,"")</f>
        <v>0.2222222222222222</v>
      </c>
      <c r="M15" s="23">
        <f>자료입력!J15</f>
        <v>2</v>
      </c>
      <c r="N15" s="21">
        <f>_xlfn.IFERROR(M15/$D$13,"")</f>
        <v>0.2222222222222222</v>
      </c>
      <c r="O15" s="23">
        <f>자료입력!K15</f>
        <v>1</v>
      </c>
      <c r="P15" s="21">
        <f>_xlfn.IFERROR(O15/$D$13,"")</f>
        <v>0.1111111111111111</v>
      </c>
      <c r="Q15" s="23">
        <f>자료입력!L15</f>
        <v>1</v>
      </c>
      <c r="R15" s="21">
        <f>_xlfn.IFERROR(Q15/$D$13,"")</f>
        <v>0.1111111111111111</v>
      </c>
      <c r="S15" s="23">
        <f>자료입력!M15</f>
        <v>0</v>
      </c>
      <c r="T15" s="21">
        <f>_xlfn.IFERROR(S15/$D$13,"")</f>
        <v>0</v>
      </c>
      <c r="U15" s="23">
        <f>자료입력!N15</f>
        <v>0</v>
      </c>
      <c r="V15" s="21">
        <f>_xlfn.IFERROR(U15/$D$13,"")</f>
        <v>0</v>
      </c>
      <c r="W15" s="23">
        <f>자료입력!O15</f>
        <v>0</v>
      </c>
      <c r="X15" s="21">
        <f>_xlfn.IFERROR(W15/$D$13,"")</f>
        <v>0</v>
      </c>
      <c r="Y15" s="23">
        <f>자료입력!P15</f>
        <v>0</v>
      </c>
      <c r="Z15" s="21">
        <f>_xlfn.IFERROR(Y15/$D$13,"")</f>
        <v>0</v>
      </c>
      <c r="AA15" s="15">
        <f t="shared" si="0"/>
        <v>0.8888888888888888</v>
      </c>
      <c r="AB15" s="15">
        <f t="shared" si="1"/>
        <v>0.8888888888888888</v>
      </c>
      <c r="AC15" s="55"/>
      <c r="AD15" s="55"/>
    </row>
    <row r="16" spans="1:30" ht="16.5">
      <c r="A16" s="36"/>
      <c r="B16" s="36"/>
      <c r="C16" s="36"/>
      <c r="D16" s="36"/>
      <c r="E16" s="37"/>
      <c r="F16" s="22" t="s">
        <v>48</v>
      </c>
      <c r="G16" s="23">
        <f>자료입력!G16</f>
        <v>0</v>
      </c>
      <c r="H16" s="21">
        <f>_xlfn.IFERROR(G16/$D$13,"")</f>
        <v>0</v>
      </c>
      <c r="I16" s="23">
        <f>자료입력!H16</f>
        <v>6</v>
      </c>
      <c r="J16" s="21">
        <f>_xlfn.IFERROR(I16/$D$13,"")</f>
        <v>0.6666666666666666</v>
      </c>
      <c r="K16" s="23">
        <f>자료입력!I16</f>
        <v>0</v>
      </c>
      <c r="L16" s="21">
        <f>_xlfn.IFERROR(K16/$D$13,"")</f>
        <v>0</v>
      </c>
      <c r="M16" s="23">
        <f>자료입력!J16</f>
        <v>3</v>
      </c>
      <c r="N16" s="21">
        <f>_xlfn.IFERROR(M16/$D$13,"")</f>
        <v>0.3333333333333333</v>
      </c>
      <c r="O16" s="23">
        <f>자료입력!K16</f>
        <v>0</v>
      </c>
      <c r="P16" s="21">
        <f>_xlfn.IFERROR(O16/$D$13,"")</f>
        <v>0</v>
      </c>
      <c r="Q16" s="23">
        <f>자료입력!L16</f>
        <v>0</v>
      </c>
      <c r="R16" s="21">
        <f>_xlfn.IFERROR(Q16/$D$13,"")</f>
        <v>0</v>
      </c>
      <c r="S16" s="23">
        <f>자료입력!M16</f>
        <v>0</v>
      </c>
      <c r="T16" s="21">
        <f>_xlfn.IFERROR(S16/$D$13,"")</f>
        <v>0</v>
      </c>
      <c r="U16" s="23">
        <f>자료입력!N16</f>
        <v>0</v>
      </c>
      <c r="V16" s="21">
        <f>_xlfn.IFERROR(U16/$D$13,"")</f>
        <v>0</v>
      </c>
      <c r="W16" s="23">
        <f>자료입력!O16</f>
        <v>0</v>
      </c>
      <c r="X16" s="21">
        <f>_xlfn.IFERROR(W16/$D$13,"")</f>
        <v>0</v>
      </c>
      <c r="Y16" s="23">
        <f>자료입력!P16</f>
        <v>0</v>
      </c>
      <c r="Z16" s="21">
        <f>_xlfn.IFERROR(Y16/$D$13,"")</f>
        <v>0</v>
      </c>
      <c r="AA16" s="16"/>
      <c r="AB16" s="15">
        <f t="shared" si="1"/>
        <v>1</v>
      </c>
      <c r="AC16" s="55"/>
      <c r="AD16" s="55"/>
    </row>
    <row r="17" spans="1:30" ht="16.5">
      <c r="A17" s="36"/>
      <c r="B17" s="36"/>
      <c r="C17" s="36"/>
      <c r="D17" s="36"/>
      <c r="E17" s="37"/>
      <c r="F17" s="22" t="s">
        <v>39</v>
      </c>
      <c r="G17" s="23">
        <f>자료입력!G17</f>
        <v>6</v>
      </c>
      <c r="H17" s="21">
        <f>_xlfn.IFERROR(G17/$D$13,"")</f>
        <v>0.6666666666666666</v>
      </c>
      <c r="I17" s="23">
        <f>자료입력!H17</f>
        <v>8</v>
      </c>
      <c r="J17" s="21">
        <f>_xlfn.IFERROR(I17/$D$13,"")</f>
        <v>0.8888888888888888</v>
      </c>
      <c r="K17" s="23">
        <f>자료입력!I17</f>
        <v>2</v>
      </c>
      <c r="L17" s="21">
        <f>_xlfn.IFERROR(K17/$D$13,"")</f>
        <v>0.2222222222222222</v>
      </c>
      <c r="M17" s="23">
        <f>자료입력!J17</f>
        <v>1</v>
      </c>
      <c r="N17" s="21">
        <f>_xlfn.IFERROR(M17/$D$13,"")</f>
        <v>0.1111111111111111</v>
      </c>
      <c r="O17" s="23">
        <f>자료입력!K17</f>
        <v>1</v>
      </c>
      <c r="P17" s="21">
        <f>_xlfn.IFERROR(O17/$D$13,"")</f>
        <v>0.1111111111111111</v>
      </c>
      <c r="Q17" s="23">
        <f>자료입력!L17</f>
        <v>0</v>
      </c>
      <c r="R17" s="21">
        <f>_xlfn.IFERROR(Q17/$D$13,"")</f>
        <v>0</v>
      </c>
      <c r="S17" s="23">
        <f>자료입력!M17</f>
        <v>0</v>
      </c>
      <c r="T17" s="21">
        <f>_xlfn.IFERROR(S17/$D$13,"")</f>
        <v>0</v>
      </c>
      <c r="U17" s="23">
        <f>자료입력!N17</f>
        <v>0</v>
      </c>
      <c r="V17" s="21">
        <f>_xlfn.IFERROR(U17/$D$13,"")</f>
        <v>0</v>
      </c>
      <c r="W17" s="23">
        <f>자료입력!O17</f>
        <v>0</v>
      </c>
      <c r="X17" s="21">
        <f>_xlfn.IFERROR(W17/$D$13,"")</f>
        <v>0</v>
      </c>
      <c r="Y17" s="23">
        <f>자료입력!P17</f>
        <v>0</v>
      </c>
      <c r="Z17" s="21">
        <f>_xlfn.IFERROR(Y17/$D$13,"")</f>
        <v>0</v>
      </c>
      <c r="AA17" s="15">
        <f t="shared" si="0"/>
        <v>0.8888888888888888</v>
      </c>
      <c r="AB17" s="15">
        <f t="shared" si="1"/>
        <v>1</v>
      </c>
      <c r="AC17" s="55"/>
      <c r="AD17" s="55"/>
    </row>
    <row r="18" spans="1:30" ht="16.5">
      <c r="A18" s="36" t="str">
        <f>자료입력!A18</f>
        <v>기초영어</v>
      </c>
      <c r="B18" s="36" t="str">
        <f>자료입력!B18</f>
        <v>강O리</v>
      </c>
      <c r="C18" s="36">
        <f>자료입력!C18</f>
        <v>14</v>
      </c>
      <c r="D18" s="36">
        <f>자료입력!D18</f>
        <v>11</v>
      </c>
      <c r="E18" s="37">
        <f>D18/C18</f>
        <v>0.7857142857142857</v>
      </c>
      <c r="F18" s="22" t="s">
        <v>62</v>
      </c>
      <c r="G18" s="23">
        <f>자료입력!G18</f>
        <v>4</v>
      </c>
      <c r="H18" s="21">
        <f>_xlfn.IFERROR(G18/$D$18,"")</f>
        <v>0.36363636363636365</v>
      </c>
      <c r="I18" s="23">
        <f>자료입력!H18</f>
        <v>3</v>
      </c>
      <c r="J18" s="21">
        <f>_xlfn.IFERROR(I18/$D$18,"")</f>
        <v>0.2727272727272727</v>
      </c>
      <c r="K18" s="23">
        <f>자료입력!I18</f>
        <v>7</v>
      </c>
      <c r="L18" s="21">
        <f>_xlfn.IFERROR(K18/$D$18,"")</f>
        <v>0.6363636363636364</v>
      </c>
      <c r="M18" s="23">
        <f>자료입력!J18</f>
        <v>8</v>
      </c>
      <c r="N18" s="21">
        <f>_xlfn.IFERROR(M18/$D$18,"")</f>
        <v>0.7272727272727273</v>
      </c>
      <c r="O18" s="23">
        <f>자료입력!K18</f>
        <v>0</v>
      </c>
      <c r="P18" s="21">
        <f>_xlfn.IFERROR(O18/$D$18,"")</f>
        <v>0</v>
      </c>
      <c r="Q18" s="23">
        <f>자료입력!L18</f>
        <v>0</v>
      </c>
      <c r="R18" s="21">
        <f>_xlfn.IFERROR(Q18/$D$18,"")</f>
        <v>0</v>
      </c>
      <c r="S18" s="23">
        <f>자료입력!M18</f>
        <v>0</v>
      </c>
      <c r="T18" s="21">
        <f>_xlfn.IFERROR(S18/$D$18,"")</f>
        <v>0</v>
      </c>
      <c r="U18" s="23">
        <f>자료입력!N18</f>
        <v>0</v>
      </c>
      <c r="V18" s="21">
        <f>_xlfn.IFERROR(U18/$D$18,"")</f>
        <v>0</v>
      </c>
      <c r="W18" s="23">
        <f>자료입력!O18</f>
        <v>0</v>
      </c>
      <c r="X18" s="21">
        <f>_xlfn.IFERROR(W18/$D$18,"")</f>
        <v>0</v>
      </c>
      <c r="Y18" s="23">
        <f>자료입력!P18</f>
        <v>0</v>
      </c>
      <c r="Z18" s="21">
        <f>_xlfn.IFERROR(Y18/$D$18,"")</f>
        <v>0</v>
      </c>
      <c r="AA18" s="17">
        <f t="shared" si="0"/>
        <v>1</v>
      </c>
      <c r="AB18" s="17">
        <f t="shared" si="1"/>
        <v>1</v>
      </c>
      <c r="AC18" s="56">
        <f>AVERAGE(AA18:AA22)</f>
        <v>0.9545454545454546</v>
      </c>
      <c r="AD18" s="56">
        <f>AVERAGE(AB18:AB22)</f>
        <v>0.9454545454545455</v>
      </c>
    </row>
    <row r="19" spans="1:30" ht="16.5">
      <c r="A19" s="36"/>
      <c r="B19" s="36"/>
      <c r="C19" s="36"/>
      <c r="D19" s="36"/>
      <c r="E19" s="37"/>
      <c r="F19" s="22" t="s">
        <v>57</v>
      </c>
      <c r="G19" s="23">
        <f>자료입력!G19</f>
        <v>5</v>
      </c>
      <c r="H19" s="21">
        <f>_xlfn.IFERROR(G19/$D$18,"")</f>
        <v>0.45454545454545453</v>
      </c>
      <c r="I19" s="23">
        <f>자료입력!H19</f>
        <v>3</v>
      </c>
      <c r="J19" s="21">
        <f>_xlfn.IFERROR(I19/$D$18,"")</f>
        <v>0.2727272727272727</v>
      </c>
      <c r="K19" s="23">
        <f>자료입력!I19</f>
        <v>6</v>
      </c>
      <c r="L19" s="21">
        <f>_xlfn.IFERROR(K19/$D$18,"")</f>
        <v>0.5454545454545454</v>
      </c>
      <c r="M19" s="23">
        <f>자료입력!J19</f>
        <v>8</v>
      </c>
      <c r="N19" s="21">
        <f>_xlfn.IFERROR(M19/$D$18,"")</f>
        <v>0.7272727272727273</v>
      </c>
      <c r="O19" s="23">
        <f>자료입력!K19</f>
        <v>0</v>
      </c>
      <c r="P19" s="21">
        <f>_xlfn.IFERROR(O19/$D$18,"")</f>
        <v>0</v>
      </c>
      <c r="Q19" s="23">
        <f>자료입력!L19</f>
        <v>0</v>
      </c>
      <c r="R19" s="21">
        <f>_xlfn.IFERROR(Q19/$D$18,"")</f>
        <v>0</v>
      </c>
      <c r="S19" s="23">
        <f>자료입력!M19</f>
        <v>0</v>
      </c>
      <c r="T19" s="21">
        <f>_xlfn.IFERROR(S19/$D$18,"")</f>
        <v>0</v>
      </c>
      <c r="U19" s="23">
        <f>자료입력!N19</f>
        <v>0</v>
      </c>
      <c r="V19" s="21">
        <f>_xlfn.IFERROR(U19/$D$18,"")</f>
        <v>0</v>
      </c>
      <c r="W19" s="23">
        <f>자료입력!O19</f>
        <v>0</v>
      </c>
      <c r="X19" s="21">
        <f>_xlfn.IFERROR(W19/$D$18,"")</f>
        <v>0</v>
      </c>
      <c r="Y19" s="23">
        <f>자료입력!P19</f>
        <v>0</v>
      </c>
      <c r="Z19" s="21">
        <f>_xlfn.IFERROR(Y19/$D$18,"")</f>
        <v>0</v>
      </c>
      <c r="AA19" s="17">
        <f t="shared" si="0"/>
        <v>1</v>
      </c>
      <c r="AB19" s="17">
        <f t="shared" si="1"/>
        <v>1</v>
      </c>
      <c r="AC19" s="56"/>
      <c r="AD19" s="56"/>
    </row>
    <row r="20" spans="1:30" ht="16.5">
      <c r="A20" s="36"/>
      <c r="B20" s="36"/>
      <c r="C20" s="36"/>
      <c r="D20" s="36"/>
      <c r="E20" s="37"/>
      <c r="F20" s="22" t="s">
        <v>51</v>
      </c>
      <c r="G20" s="23">
        <f>자료입력!G20</f>
        <v>5</v>
      </c>
      <c r="H20" s="21">
        <f>_xlfn.IFERROR(G20/$D$18,"")</f>
        <v>0.45454545454545453</v>
      </c>
      <c r="I20" s="23">
        <f>자료입력!H20</f>
        <v>3</v>
      </c>
      <c r="J20" s="21">
        <f>_xlfn.IFERROR(I20/$D$18,"")</f>
        <v>0.2727272727272727</v>
      </c>
      <c r="K20" s="23">
        <f>자료입력!I20</f>
        <v>6</v>
      </c>
      <c r="L20" s="21">
        <f>_xlfn.IFERROR(K20/$D$18,"")</f>
        <v>0.5454545454545454</v>
      </c>
      <c r="M20" s="23">
        <f>자료입력!J20</f>
        <v>8</v>
      </c>
      <c r="N20" s="21">
        <f>_xlfn.IFERROR(M20/$D$18,"")</f>
        <v>0.7272727272727273</v>
      </c>
      <c r="O20" s="23">
        <f>자료입력!K20</f>
        <v>0</v>
      </c>
      <c r="P20" s="21">
        <f>_xlfn.IFERROR(O20/$D$18,"")</f>
        <v>0</v>
      </c>
      <c r="Q20" s="23">
        <f>자료입력!L20</f>
        <v>0</v>
      </c>
      <c r="R20" s="21">
        <f>_xlfn.IFERROR(Q20/$D$18,"")</f>
        <v>0</v>
      </c>
      <c r="S20" s="23">
        <f>자료입력!M20</f>
        <v>0</v>
      </c>
      <c r="T20" s="21">
        <f>_xlfn.IFERROR(S20/$D$18,"")</f>
        <v>0</v>
      </c>
      <c r="U20" s="23">
        <f>자료입력!N20</f>
        <v>0</v>
      </c>
      <c r="V20" s="21">
        <f>_xlfn.IFERROR(U20/$D$18,"")</f>
        <v>0</v>
      </c>
      <c r="W20" s="23">
        <f>자료입력!O20</f>
        <v>0</v>
      </c>
      <c r="X20" s="21">
        <f>_xlfn.IFERROR(W20/$D$18,"")</f>
        <v>0</v>
      </c>
      <c r="Y20" s="23">
        <f>자료입력!P20</f>
        <v>0</v>
      </c>
      <c r="Z20" s="21">
        <f>_xlfn.IFERROR(Y20/$D$18,"")</f>
        <v>0</v>
      </c>
      <c r="AA20" s="17">
        <f t="shared" si="0"/>
        <v>1</v>
      </c>
      <c r="AB20" s="17">
        <f t="shared" si="1"/>
        <v>1</v>
      </c>
      <c r="AC20" s="56"/>
      <c r="AD20" s="56"/>
    </row>
    <row r="21" spans="1:30" ht="16.5">
      <c r="A21" s="36"/>
      <c r="B21" s="36"/>
      <c r="C21" s="36"/>
      <c r="D21" s="36"/>
      <c r="E21" s="37"/>
      <c r="F21" s="22" t="s">
        <v>48</v>
      </c>
      <c r="G21" s="23">
        <f>자료입력!G21</f>
        <v>0</v>
      </c>
      <c r="H21" s="21">
        <f>_xlfn.IFERROR(G21/$D$18,"")</f>
        <v>0</v>
      </c>
      <c r="I21" s="23">
        <f>자료입력!H21</f>
        <v>4</v>
      </c>
      <c r="J21" s="21">
        <f>_xlfn.IFERROR(I21/$D$18,"")</f>
        <v>0.36363636363636365</v>
      </c>
      <c r="K21" s="23">
        <f>자료입력!I21</f>
        <v>0</v>
      </c>
      <c r="L21" s="21">
        <f>_xlfn.IFERROR(K21/$D$18,"")</f>
        <v>0</v>
      </c>
      <c r="M21" s="23">
        <f>자료입력!J21</f>
        <v>6</v>
      </c>
      <c r="N21" s="21">
        <f>_xlfn.IFERROR(M21/$D$18,"")</f>
        <v>0.5454545454545454</v>
      </c>
      <c r="O21" s="23">
        <f>자료입력!K21</f>
        <v>0</v>
      </c>
      <c r="P21" s="21">
        <f>_xlfn.IFERROR(O21/$D$18,"")</f>
        <v>0</v>
      </c>
      <c r="Q21" s="23">
        <f>자료입력!L21</f>
        <v>1</v>
      </c>
      <c r="R21" s="21">
        <f>_xlfn.IFERROR(Q21/$D$18,"")</f>
        <v>0.09090909090909091</v>
      </c>
      <c r="S21" s="23">
        <f>자료입력!M21</f>
        <v>0</v>
      </c>
      <c r="T21" s="21">
        <f>_xlfn.IFERROR(S21/$D$18,"")</f>
        <v>0</v>
      </c>
      <c r="U21" s="23">
        <f>자료입력!N21</f>
        <v>0</v>
      </c>
      <c r="V21" s="21">
        <f>_xlfn.IFERROR(U21/$D$18,"")</f>
        <v>0</v>
      </c>
      <c r="W21" s="23">
        <f>자료입력!O21</f>
        <v>0</v>
      </c>
      <c r="X21" s="21">
        <f>_xlfn.IFERROR(W21/$D$18,"")</f>
        <v>0</v>
      </c>
      <c r="Y21" s="23">
        <f>자료입력!P21</f>
        <v>0</v>
      </c>
      <c r="Z21" s="21">
        <f>_xlfn.IFERROR(Y21/$D$18,"")</f>
        <v>0</v>
      </c>
      <c r="AA21" s="18"/>
      <c r="AB21" s="17">
        <f t="shared" si="1"/>
        <v>0.9090909090909091</v>
      </c>
      <c r="AC21" s="56"/>
      <c r="AD21" s="56"/>
    </row>
    <row r="22" spans="1:30" ht="16.5">
      <c r="A22" s="36"/>
      <c r="B22" s="36"/>
      <c r="C22" s="36"/>
      <c r="D22" s="36"/>
      <c r="E22" s="37"/>
      <c r="F22" s="22" t="s">
        <v>39</v>
      </c>
      <c r="G22" s="23">
        <f>자료입력!G22</f>
        <v>4</v>
      </c>
      <c r="H22" s="21">
        <f>_xlfn.IFERROR(G22/$D$18,"")</f>
        <v>0.36363636363636365</v>
      </c>
      <c r="I22" s="23">
        <f>자료입력!H22</f>
        <v>4</v>
      </c>
      <c r="J22" s="21">
        <f>_xlfn.IFERROR(I22/$D$18,"")</f>
        <v>0.36363636363636365</v>
      </c>
      <c r="K22" s="23">
        <f>자료입력!I22</f>
        <v>5</v>
      </c>
      <c r="L22" s="21">
        <f>_xlfn.IFERROR(K22/$D$18,"")</f>
        <v>0.45454545454545453</v>
      </c>
      <c r="M22" s="23">
        <f>자료입력!J22</f>
        <v>5</v>
      </c>
      <c r="N22" s="21">
        <f>_xlfn.IFERROR(M22/$D$18,"")</f>
        <v>0.45454545454545453</v>
      </c>
      <c r="O22" s="23">
        <f>자료입력!K22</f>
        <v>2</v>
      </c>
      <c r="P22" s="21">
        <f>_xlfn.IFERROR(O22/$D$18,"")</f>
        <v>0.18181818181818182</v>
      </c>
      <c r="Q22" s="23">
        <f>자료입력!L22</f>
        <v>2</v>
      </c>
      <c r="R22" s="21">
        <f>_xlfn.IFERROR(Q22/$D$18,"")</f>
        <v>0.18181818181818182</v>
      </c>
      <c r="S22" s="23">
        <f>자료입력!M22</f>
        <v>0</v>
      </c>
      <c r="T22" s="21">
        <f>_xlfn.IFERROR(S22/$D$18,"")</f>
        <v>0</v>
      </c>
      <c r="U22" s="23">
        <f>자료입력!N22</f>
        <v>0</v>
      </c>
      <c r="V22" s="21">
        <f>_xlfn.IFERROR(U22/$D$18,"")</f>
        <v>0</v>
      </c>
      <c r="W22" s="23">
        <f>자료입력!O22</f>
        <v>0</v>
      </c>
      <c r="X22" s="21">
        <f>_xlfn.IFERROR(W22/$D$18,"")</f>
        <v>0</v>
      </c>
      <c r="Y22" s="23">
        <f>자료입력!P22</f>
        <v>0</v>
      </c>
      <c r="Z22" s="21">
        <f>_xlfn.IFERROR(Y22/$D$18,"")</f>
        <v>0</v>
      </c>
      <c r="AA22" s="17">
        <f t="shared" si="0"/>
        <v>0.8181818181818181</v>
      </c>
      <c r="AB22" s="17">
        <f t="shared" si="1"/>
        <v>0.8181818181818181</v>
      </c>
      <c r="AC22" s="56"/>
      <c r="AD22" s="56"/>
    </row>
    <row r="23" spans="1:30" ht="16.5">
      <c r="A23" s="36" t="str">
        <f>자료입력!A23</f>
        <v>주산암산</v>
      </c>
      <c r="B23" s="36" t="str">
        <f>자료입력!B23</f>
        <v>김O희</v>
      </c>
      <c r="C23" s="36">
        <f>자료입력!C23</f>
        <v>46</v>
      </c>
      <c r="D23" s="36">
        <f>자료입력!D23</f>
        <v>34</v>
      </c>
      <c r="E23" s="37">
        <f>D23/C23</f>
        <v>0.7391304347826086</v>
      </c>
      <c r="F23" s="22" t="s">
        <v>62</v>
      </c>
      <c r="G23" s="23">
        <f>자료입력!G23</f>
        <v>30</v>
      </c>
      <c r="H23" s="21">
        <f>_xlfn.IFERROR(G23/$D$23,"")</f>
        <v>0.8823529411764706</v>
      </c>
      <c r="I23" s="23">
        <f>자료입력!H23</f>
        <v>31</v>
      </c>
      <c r="J23" s="21">
        <f>_xlfn.IFERROR(I23/$D$23,"")</f>
        <v>0.9117647058823529</v>
      </c>
      <c r="K23" s="23">
        <f>자료입력!I23</f>
        <v>3</v>
      </c>
      <c r="L23" s="21">
        <f>_xlfn.IFERROR(K23/$D$23,"")</f>
        <v>0.08823529411764706</v>
      </c>
      <c r="M23" s="23">
        <f>자료입력!J23</f>
        <v>3</v>
      </c>
      <c r="N23" s="21">
        <f>_xlfn.IFERROR(M23/$D$23,"")</f>
        <v>0.08823529411764706</v>
      </c>
      <c r="O23" s="23">
        <f>자료입력!K23</f>
        <v>1</v>
      </c>
      <c r="P23" s="21">
        <f>_xlfn.IFERROR(O23/$D$23,"")</f>
        <v>0.029411764705882353</v>
      </c>
      <c r="Q23" s="23">
        <f>자료입력!L23</f>
        <v>0</v>
      </c>
      <c r="R23" s="21">
        <f>_xlfn.IFERROR(Q23/$D$23,"")</f>
        <v>0</v>
      </c>
      <c r="S23" s="23">
        <f>자료입력!M23</f>
        <v>0</v>
      </c>
      <c r="T23" s="21">
        <f>_xlfn.IFERROR(S23/$D$23,"")</f>
        <v>0</v>
      </c>
      <c r="U23" s="23">
        <f>자료입력!N23</f>
        <v>0</v>
      </c>
      <c r="V23" s="21">
        <f>_xlfn.IFERROR(U23/$D$23,"")</f>
        <v>0</v>
      </c>
      <c r="W23" s="23">
        <f>자료입력!O23</f>
        <v>0</v>
      </c>
      <c r="X23" s="21">
        <f>_xlfn.IFERROR(W23/$D$23,"")</f>
        <v>0</v>
      </c>
      <c r="Y23" s="23">
        <f>자료입력!P23</f>
        <v>0</v>
      </c>
      <c r="Z23" s="21">
        <f>_xlfn.IFERROR(Y23/$D$23,"")</f>
        <v>0</v>
      </c>
      <c r="AA23" s="15">
        <f t="shared" si="0"/>
        <v>0.9705882352941176</v>
      </c>
      <c r="AB23" s="15">
        <f t="shared" si="1"/>
        <v>1</v>
      </c>
      <c r="AC23" s="55">
        <f>AVERAGE(AA23:AA27)</f>
        <v>0.9558823529411764</v>
      </c>
      <c r="AD23" s="55">
        <f>AVERAGE(AB23:AB27)</f>
        <v>0.9764705882352942</v>
      </c>
    </row>
    <row r="24" spans="1:30" ht="16.5">
      <c r="A24" s="36"/>
      <c r="B24" s="36"/>
      <c r="C24" s="36"/>
      <c r="D24" s="36"/>
      <c r="E24" s="37"/>
      <c r="F24" s="22" t="s">
        <v>57</v>
      </c>
      <c r="G24" s="23">
        <f>자료입력!G24</f>
        <v>24</v>
      </c>
      <c r="H24" s="21">
        <f>_xlfn.IFERROR(G24/$D$23,"")</f>
        <v>0.7058823529411765</v>
      </c>
      <c r="I24" s="23">
        <f>자료입력!H24</f>
        <v>26</v>
      </c>
      <c r="J24" s="21">
        <f>_xlfn.IFERROR(I24/$D$23,"")</f>
        <v>0.7647058823529411</v>
      </c>
      <c r="K24" s="23">
        <f>자료입력!I24</f>
        <v>8</v>
      </c>
      <c r="L24" s="21">
        <f>_xlfn.IFERROR(K24/$D$23,"")</f>
        <v>0.23529411764705882</v>
      </c>
      <c r="M24" s="23">
        <f>자료입력!J24</f>
        <v>6</v>
      </c>
      <c r="N24" s="21">
        <f>_xlfn.IFERROR(M24/$D$23,"")</f>
        <v>0.17647058823529413</v>
      </c>
      <c r="O24" s="23">
        <f>자료입력!K24</f>
        <v>2</v>
      </c>
      <c r="P24" s="21">
        <f>_xlfn.IFERROR(O24/$D$23,"")</f>
        <v>0.058823529411764705</v>
      </c>
      <c r="Q24" s="23">
        <f>자료입력!L24</f>
        <v>2</v>
      </c>
      <c r="R24" s="21">
        <f>_xlfn.IFERROR(Q24/$D$23,"")</f>
        <v>0.058823529411764705</v>
      </c>
      <c r="S24" s="23">
        <f>자료입력!M24</f>
        <v>0</v>
      </c>
      <c r="T24" s="21">
        <f>_xlfn.IFERROR(S24/$D$23,"")</f>
        <v>0</v>
      </c>
      <c r="U24" s="23">
        <f>자료입력!N24</f>
        <v>0</v>
      </c>
      <c r="V24" s="21">
        <f>_xlfn.IFERROR(U24/$D$23,"")</f>
        <v>0</v>
      </c>
      <c r="W24" s="23">
        <f>자료입력!O24</f>
        <v>0</v>
      </c>
      <c r="X24" s="21">
        <f>_xlfn.IFERROR(W24/$D$23,"")</f>
        <v>0</v>
      </c>
      <c r="Y24" s="23">
        <f>자료입력!P24</f>
        <v>0</v>
      </c>
      <c r="Z24" s="21">
        <f>_xlfn.IFERROR(Y24/$D$23,"")</f>
        <v>0</v>
      </c>
      <c r="AA24" s="15">
        <f t="shared" si="0"/>
        <v>0.9411764705882353</v>
      </c>
      <c r="AB24" s="15">
        <f t="shared" si="1"/>
        <v>0.9411764705882353</v>
      </c>
      <c r="AC24" s="55"/>
      <c r="AD24" s="55"/>
    </row>
    <row r="25" spans="1:30" ht="16.5">
      <c r="A25" s="36"/>
      <c r="B25" s="36"/>
      <c r="C25" s="36"/>
      <c r="D25" s="36"/>
      <c r="E25" s="37"/>
      <c r="F25" s="22" t="s">
        <v>51</v>
      </c>
      <c r="G25" s="23">
        <f>자료입력!G25</f>
        <v>26</v>
      </c>
      <c r="H25" s="21">
        <f>_xlfn.IFERROR(G25/$D$23,"")</f>
        <v>0.7647058823529411</v>
      </c>
      <c r="I25" s="23">
        <f>자료입력!H25</f>
        <v>27</v>
      </c>
      <c r="J25" s="21">
        <f>_xlfn.IFERROR(I25/$D$23,"")</f>
        <v>0.7941176470588235</v>
      </c>
      <c r="K25" s="23">
        <f>자료입력!I25</f>
        <v>6</v>
      </c>
      <c r="L25" s="21">
        <f>_xlfn.IFERROR(K25/$D$23,"")</f>
        <v>0.17647058823529413</v>
      </c>
      <c r="M25" s="23">
        <f>자료입력!J25</f>
        <v>6</v>
      </c>
      <c r="N25" s="21">
        <f>_xlfn.IFERROR(M25/$D$23,"")</f>
        <v>0.17647058823529413</v>
      </c>
      <c r="O25" s="23">
        <f>자료입력!K25</f>
        <v>2</v>
      </c>
      <c r="P25" s="21">
        <f>_xlfn.IFERROR(O25/$D$23,"")</f>
        <v>0.058823529411764705</v>
      </c>
      <c r="Q25" s="23">
        <f>자료입력!L25</f>
        <v>1</v>
      </c>
      <c r="R25" s="21">
        <f>_xlfn.IFERROR(Q25/$D$23,"")</f>
        <v>0.029411764705882353</v>
      </c>
      <c r="S25" s="23">
        <f>자료입력!M25</f>
        <v>0</v>
      </c>
      <c r="T25" s="21">
        <f>_xlfn.IFERROR(S25/$D$23,"")</f>
        <v>0</v>
      </c>
      <c r="U25" s="23">
        <f>자료입력!N25</f>
        <v>0</v>
      </c>
      <c r="V25" s="21">
        <f>_xlfn.IFERROR(U25/$D$23,"")</f>
        <v>0</v>
      </c>
      <c r="W25" s="23">
        <f>자료입력!O25</f>
        <v>0</v>
      </c>
      <c r="X25" s="21">
        <f>_xlfn.IFERROR(W25/$D$23,"")</f>
        <v>0</v>
      </c>
      <c r="Y25" s="23">
        <f>자료입력!P25</f>
        <v>0</v>
      </c>
      <c r="Z25" s="21">
        <f>_xlfn.IFERROR(Y25/$D$23,"")</f>
        <v>0</v>
      </c>
      <c r="AA25" s="15">
        <f t="shared" si="0"/>
        <v>0.9411764705882353</v>
      </c>
      <c r="AB25" s="15">
        <f t="shared" si="1"/>
        <v>0.9705882352941176</v>
      </c>
      <c r="AC25" s="55"/>
      <c r="AD25" s="55"/>
    </row>
    <row r="26" spans="1:30" ht="16.5">
      <c r="A26" s="36"/>
      <c r="B26" s="36"/>
      <c r="C26" s="36"/>
      <c r="D26" s="36"/>
      <c r="E26" s="37"/>
      <c r="F26" s="22" t="s">
        <v>48</v>
      </c>
      <c r="G26" s="23">
        <f>자료입력!G26</f>
        <v>0</v>
      </c>
      <c r="H26" s="21">
        <f>_xlfn.IFERROR(G26/$D$23,"")</f>
        <v>0</v>
      </c>
      <c r="I26" s="23">
        <f>자료입력!H26</f>
        <v>24</v>
      </c>
      <c r="J26" s="21">
        <f>_xlfn.IFERROR(I26/$D$23,"")</f>
        <v>0.7058823529411765</v>
      </c>
      <c r="K26" s="23">
        <f>자료입력!I26</f>
        <v>0</v>
      </c>
      <c r="L26" s="21">
        <f>_xlfn.IFERROR(K26/$D$23,"")</f>
        <v>0</v>
      </c>
      <c r="M26" s="23">
        <f>자료입력!J26</f>
        <v>9</v>
      </c>
      <c r="N26" s="21">
        <f>_xlfn.IFERROR(M26/$D$23,"")</f>
        <v>0.2647058823529412</v>
      </c>
      <c r="O26" s="23">
        <f>자료입력!K26</f>
        <v>0</v>
      </c>
      <c r="P26" s="21">
        <f>_xlfn.IFERROR(O26/$D$23,"")</f>
        <v>0</v>
      </c>
      <c r="Q26" s="23">
        <f>자료입력!L26</f>
        <v>1</v>
      </c>
      <c r="R26" s="21">
        <f>_xlfn.IFERROR(Q26/$D$23,"")</f>
        <v>0.029411764705882353</v>
      </c>
      <c r="S26" s="23">
        <f>자료입력!M26</f>
        <v>0</v>
      </c>
      <c r="T26" s="21">
        <f>_xlfn.IFERROR(S26/$D$23,"")</f>
        <v>0</v>
      </c>
      <c r="U26" s="23">
        <f>자료입력!N26</f>
        <v>0</v>
      </c>
      <c r="V26" s="21">
        <f>_xlfn.IFERROR(U26/$D$23,"")</f>
        <v>0</v>
      </c>
      <c r="W26" s="23">
        <f>자료입력!O26</f>
        <v>0</v>
      </c>
      <c r="X26" s="21">
        <f>_xlfn.IFERROR(W26/$D$23,"")</f>
        <v>0</v>
      </c>
      <c r="Y26" s="23">
        <f>자료입력!P26</f>
        <v>0</v>
      </c>
      <c r="Z26" s="21">
        <f>_xlfn.IFERROR(Y26/$D$23,"")</f>
        <v>0</v>
      </c>
      <c r="AA26" s="16"/>
      <c r="AB26" s="15">
        <f t="shared" si="1"/>
        <v>0.9705882352941178</v>
      </c>
      <c r="AC26" s="55"/>
      <c r="AD26" s="55"/>
    </row>
    <row r="27" spans="1:30" ht="16.5">
      <c r="A27" s="36"/>
      <c r="B27" s="36"/>
      <c r="C27" s="36"/>
      <c r="D27" s="36"/>
      <c r="E27" s="37"/>
      <c r="F27" s="22" t="s">
        <v>39</v>
      </c>
      <c r="G27" s="23">
        <f>자료입력!G27</f>
        <v>27</v>
      </c>
      <c r="H27" s="21">
        <f>_xlfn.IFERROR(G27/$D$23,"")</f>
        <v>0.7941176470588235</v>
      </c>
      <c r="I27" s="23">
        <f>자료입력!H27</f>
        <v>29</v>
      </c>
      <c r="J27" s="21">
        <f>_xlfn.IFERROR(I27/$D$23,"")</f>
        <v>0.8529411764705882</v>
      </c>
      <c r="K27" s="23">
        <f>자료입력!I27</f>
        <v>6</v>
      </c>
      <c r="L27" s="21">
        <f>_xlfn.IFERROR(K27/$D$23,"")</f>
        <v>0.17647058823529413</v>
      </c>
      <c r="M27" s="23">
        <f>자료입력!J27</f>
        <v>5</v>
      </c>
      <c r="N27" s="21">
        <f>_xlfn.IFERROR(M27/$D$23,"")</f>
        <v>0.14705882352941177</v>
      </c>
      <c r="O27" s="23">
        <f>자료입력!K27</f>
        <v>1</v>
      </c>
      <c r="P27" s="21">
        <f>_xlfn.IFERROR(O27/$D$23,"")</f>
        <v>0.029411764705882353</v>
      </c>
      <c r="Q27" s="23">
        <f>자료입력!L27</f>
        <v>0</v>
      </c>
      <c r="R27" s="21">
        <f>_xlfn.IFERROR(Q27/$D$23,"")</f>
        <v>0</v>
      </c>
      <c r="S27" s="23">
        <f>자료입력!M27</f>
        <v>0</v>
      </c>
      <c r="T27" s="21">
        <f>_xlfn.IFERROR(S27/$D$23,"")</f>
        <v>0</v>
      </c>
      <c r="U27" s="23">
        <f>자료입력!N27</f>
        <v>0</v>
      </c>
      <c r="V27" s="21">
        <f>_xlfn.IFERROR(U27/$D$23,"")</f>
        <v>0</v>
      </c>
      <c r="W27" s="23">
        <f>자료입력!O27</f>
        <v>0</v>
      </c>
      <c r="X27" s="21">
        <f>_xlfn.IFERROR(W27/$D$23,"")</f>
        <v>0</v>
      </c>
      <c r="Y27" s="23">
        <f>자료입력!P27</f>
        <v>0</v>
      </c>
      <c r="Z27" s="21">
        <f>_xlfn.IFERROR(Y27/$D$23,"")</f>
        <v>0</v>
      </c>
      <c r="AA27" s="15">
        <f t="shared" si="0"/>
        <v>0.9705882352941176</v>
      </c>
      <c r="AB27" s="15">
        <f t="shared" si="1"/>
        <v>1</v>
      </c>
      <c r="AC27" s="55"/>
      <c r="AD27" s="55"/>
    </row>
    <row r="28" spans="1:30" ht="16.5">
      <c r="A28" s="36" t="str">
        <f>자료입력!A28</f>
        <v>바이올린</v>
      </c>
      <c r="B28" s="36" t="str">
        <f>자료입력!B28</f>
        <v>임O혜</v>
      </c>
      <c r="C28" s="36">
        <f>자료입력!C28</f>
        <v>12</v>
      </c>
      <c r="D28" s="36">
        <f>자료입력!D28</f>
        <v>8</v>
      </c>
      <c r="E28" s="37">
        <f>D28/C28</f>
        <v>0.6666666666666666</v>
      </c>
      <c r="F28" s="22" t="s">
        <v>62</v>
      </c>
      <c r="G28" s="23">
        <f>자료입력!G28</f>
        <v>7</v>
      </c>
      <c r="H28" s="21">
        <f>_xlfn.IFERROR(G28/$D$28,"")</f>
        <v>0.875</v>
      </c>
      <c r="I28" s="23">
        <f>자료입력!H28</f>
        <v>6</v>
      </c>
      <c r="J28" s="21">
        <f>_xlfn.IFERROR(I28/$D$28,"")</f>
        <v>0.75</v>
      </c>
      <c r="K28" s="23">
        <f>자료입력!I28</f>
        <v>1</v>
      </c>
      <c r="L28" s="21">
        <f>_xlfn.IFERROR(K28/$D$28,"")</f>
        <v>0.125</v>
      </c>
      <c r="M28" s="23">
        <f>자료입력!J28</f>
        <v>2</v>
      </c>
      <c r="N28" s="21">
        <f>_xlfn.IFERROR(M28/$D$28,"")</f>
        <v>0.25</v>
      </c>
      <c r="O28" s="23">
        <f>자료입력!K28</f>
        <v>0</v>
      </c>
      <c r="P28" s="21">
        <f>_xlfn.IFERROR(O28/$D$28,"")</f>
        <v>0</v>
      </c>
      <c r="Q28" s="23">
        <f>자료입력!L28</f>
        <v>0</v>
      </c>
      <c r="R28" s="21">
        <f>_xlfn.IFERROR(Q28/$D$28,"")</f>
        <v>0</v>
      </c>
      <c r="S28" s="23">
        <f>자료입력!M28</f>
        <v>0</v>
      </c>
      <c r="T28" s="21">
        <f>_xlfn.IFERROR(S28/$D$28,"")</f>
        <v>0</v>
      </c>
      <c r="U28" s="23">
        <f>자료입력!N28</f>
        <v>0</v>
      </c>
      <c r="V28" s="21">
        <f>_xlfn.IFERROR(U28/$D$28,"")</f>
        <v>0</v>
      </c>
      <c r="W28" s="23">
        <f>자료입력!O28</f>
        <v>0</v>
      </c>
      <c r="X28" s="21">
        <f>_xlfn.IFERROR(W28/$D$28,"")</f>
        <v>0</v>
      </c>
      <c r="Y28" s="23">
        <f>자료입력!P28</f>
        <v>0</v>
      </c>
      <c r="Z28" s="21">
        <f>_xlfn.IFERROR(Y28/$D$28,"")</f>
        <v>0</v>
      </c>
      <c r="AA28" s="17">
        <f t="shared" si="0"/>
        <v>1</v>
      </c>
      <c r="AB28" s="17">
        <f t="shared" si="1"/>
        <v>1</v>
      </c>
      <c r="AC28" s="56">
        <f>AVERAGE(AA28:AA32)</f>
        <v>0.875</v>
      </c>
      <c r="AD28" s="56">
        <f>AVERAGE(AB28:AB32)</f>
        <v>0.875</v>
      </c>
    </row>
    <row r="29" spans="1:30" ht="16.5">
      <c r="A29" s="36"/>
      <c r="B29" s="36"/>
      <c r="C29" s="36"/>
      <c r="D29" s="36"/>
      <c r="E29" s="37"/>
      <c r="F29" s="22" t="s">
        <v>57</v>
      </c>
      <c r="G29" s="23">
        <f>자료입력!G29</f>
        <v>7</v>
      </c>
      <c r="H29" s="21">
        <f>_xlfn.IFERROR(G29/$D$28,"")</f>
        <v>0.875</v>
      </c>
      <c r="I29" s="23">
        <f>자료입력!H29</f>
        <v>6</v>
      </c>
      <c r="J29" s="21">
        <f>_xlfn.IFERROR(I29/$D$28,"")</f>
        <v>0.75</v>
      </c>
      <c r="K29" s="23">
        <f>자료입력!I29</f>
        <v>0</v>
      </c>
      <c r="L29" s="21">
        <f>_xlfn.IFERROR(K29/$D$28,"")</f>
        <v>0</v>
      </c>
      <c r="M29" s="23">
        <f>자료입력!J29</f>
        <v>1</v>
      </c>
      <c r="N29" s="21">
        <f>_xlfn.IFERROR(M29/$D$28,"")</f>
        <v>0.125</v>
      </c>
      <c r="O29" s="23">
        <f>자료입력!K29</f>
        <v>1</v>
      </c>
      <c r="P29" s="21">
        <f>_xlfn.IFERROR(O29/$D$28,"")</f>
        <v>0.125</v>
      </c>
      <c r="Q29" s="23">
        <f>자료입력!L29</f>
        <v>1</v>
      </c>
      <c r="R29" s="21">
        <f>_xlfn.IFERROR(Q29/$D$28,"")</f>
        <v>0.125</v>
      </c>
      <c r="S29" s="23">
        <f>자료입력!M29</f>
        <v>0</v>
      </c>
      <c r="T29" s="21">
        <f>_xlfn.IFERROR(S29/$D$28,"")</f>
        <v>0</v>
      </c>
      <c r="U29" s="23">
        <f>자료입력!N29</f>
        <v>0</v>
      </c>
      <c r="V29" s="21">
        <f>_xlfn.IFERROR(U29/$D$28,"")</f>
        <v>0</v>
      </c>
      <c r="W29" s="23">
        <f>자료입력!O29</f>
        <v>0</v>
      </c>
      <c r="X29" s="21">
        <f>_xlfn.IFERROR(W29/$D$28,"")</f>
        <v>0</v>
      </c>
      <c r="Y29" s="23">
        <f>자료입력!P29</f>
        <v>0</v>
      </c>
      <c r="Z29" s="21">
        <f>_xlfn.IFERROR(Y29/$D$28,"")</f>
        <v>0</v>
      </c>
      <c r="AA29" s="17">
        <f t="shared" si="0"/>
        <v>0.875</v>
      </c>
      <c r="AB29" s="17">
        <f t="shared" si="1"/>
        <v>0.875</v>
      </c>
      <c r="AC29" s="56"/>
      <c r="AD29" s="56"/>
    </row>
    <row r="30" spans="1:30" ht="16.5">
      <c r="A30" s="36"/>
      <c r="B30" s="36"/>
      <c r="C30" s="36"/>
      <c r="D30" s="36"/>
      <c r="E30" s="37"/>
      <c r="F30" s="22" t="s">
        <v>51</v>
      </c>
      <c r="G30" s="23">
        <f>자료입력!G30</f>
        <v>5</v>
      </c>
      <c r="H30" s="21">
        <f>_xlfn.IFERROR(G30/$D$28,"")</f>
        <v>0.625</v>
      </c>
      <c r="I30" s="23">
        <f>자료입력!H30</f>
        <v>4</v>
      </c>
      <c r="J30" s="21">
        <f>_xlfn.IFERROR(I30/$D$28,"")</f>
        <v>0.5</v>
      </c>
      <c r="K30" s="23">
        <f>자료입력!I30</f>
        <v>0</v>
      </c>
      <c r="L30" s="21">
        <f>_xlfn.IFERROR(K30/$D$28,"")</f>
        <v>0</v>
      </c>
      <c r="M30" s="23">
        <f>자료입력!J30</f>
        <v>1</v>
      </c>
      <c r="N30" s="21">
        <f>_xlfn.IFERROR(M30/$D$28,"")</f>
        <v>0.125</v>
      </c>
      <c r="O30" s="23">
        <f>자료입력!K30</f>
        <v>3</v>
      </c>
      <c r="P30" s="21">
        <f>_xlfn.IFERROR(O30/$D$28,"")</f>
        <v>0.375</v>
      </c>
      <c r="Q30" s="23">
        <f>자료입력!L30</f>
        <v>3</v>
      </c>
      <c r="R30" s="21">
        <f>_xlfn.IFERROR(Q30/$D$28,"")</f>
        <v>0.375</v>
      </c>
      <c r="S30" s="23">
        <f>자료입력!M30</f>
        <v>0</v>
      </c>
      <c r="T30" s="21">
        <f>_xlfn.IFERROR(S30/$D$28,"")</f>
        <v>0</v>
      </c>
      <c r="U30" s="23">
        <f>자료입력!N30</f>
        <v>0</v>
      </c>
      <c r="V30" s="21">
        <f>_xlfn.IFERROR(U30/$D$28,"")</f>
        <v>0</v>
      </c>
      <c r="W30" s="23">
        <f>자료입력!O30</f>
        <v>0</v>
      </c>
      <c r="X30" s="21">
        <f>_xlfn.IFERROR(W30/$D$28,"")</f>
        <v>0</v>
      </c>
      <c r="Y30" s="23">
        <f>자료입력!P30</f>
        <v>0</v>
      </c>
      <c r="Z30" s="21">
        <f>_xlfn.IFERROR(Y30/$D$28,"")</f>
        <v>0</v>
      </c>
      <c r="AA30" s="17">
        <f t="shared" si="0"/>
        <v>0.625</v>
      </c>
      <c r="AB30" s="17">
        <f t="shared" si="1"/>
        <v>0.625</v>
      </c>
      <c r="AC30" s="56"/>
      <c r="AD30" s="56"/>
    </row>
    <row r="31" spans="1:30" ht="16.5">
      <c r="A31" s="36"/>
      <c r="B31" s="36"/>
      <c r="C31" s="36"/>
      <c r="D31" s="36"/>
      <c r="E31" s="37"/>
      <c r="F31" s="22" t="s">
        <v>48</v>
      </c>
      <c r="G31" s="23">
        <f>자료입력!G31</f>
        <v>0</v>
      </c>
      <c r="H31" s="21">
        <f>_xlfn.IFERROR(G31/$D$28,"")</f>
        <v>0</v>
      </c>
      <c r="I31" s="23">
        <f>자료입력!H31</f>
        <v>5</v>
      </c>
      <c r="J31" s="21">
        <f>_xlfn.IFERROR(I31/$D$28,"")</f>
        <v>0.625</v>
      </c>
      <c r="K31" s="23">
        <f>자료입력!I31</f>
        <v>0</v>
      </c>
      <c r="L31" s="21">
        <f>_xlfn.IFERROR(K31/$D$28,"")</f>
        <v>0</v>
      </c>
      <c r="M31" s="23">
        <f>자료입력!J31</f>
        <v>2</v>
      </c>
      <c r="N31" s="21">
        <f>_xlfn.IFERROR(M31/$D$28,"")</f>
        <v>0.25</v>
      </c>
      <c r="O31" s="23">
        <f>자료입력!K31</f>
        <v>0</v>
      </c>
      <c r="P31" s="21">
        <f>_xlfn.IFERROR(O31/$D$28,"")</f>
        <v>0</v>
      </c>
      <c r="Q31" s="23">
        <f>자료입력!L31</f>
        <v>1</v>
      </c>
      <c r="R31" s="21">
        <f>_xlfn.IFERROR(Q31/$D$28,"")</f>
        <v>0.125</v>
      </c>
      <c r="S31" s="23">
        <f>자료입력!M31</f>
        <v>0</v>
      </c>
      <c r="T31" s="21">
        <f>_xlfn.IFERROR(S31/$D$28,"")</f>
        <v>0</v>
      </c>
      <c r="U31" s="23">
        <f>자료입력!N31</f>
        <v>0</v>
      </c>
      <c r="V31" s="21">
        <f>_xlfn.IFERROR(U31/$D$28,"")</f>
        <v>0</v>
      </c>
      <c r="W31" s="23">
        <f>자료입력!O31</f>
        <v>0</v>
      </c>
      <c r="X31" s="21">
        <f>_xlfn.IFERROR(W31/$D$28,"")</f>
        <v>0</v>
      </c>
      <c r="Y31" s="23">
        <f>자료입력!P31</f>
        <v>0</v>
      </c>
      <c r="Z31" s="21">
        <f>_xlfn.IFERROR(Y31/$D$28,"")</f>
        <v>0</v>
      </c>
      <c r="AA31" s="18"/>
      <c r="AB31" s="17">
        <f t="shared" si="1"/>
        <v>0.875</v>
      </c>
      <c r="AC31" s="56"/>
      <c r="AD31" s="56"/>
    </row>
    <row r="32" spans="1:30" ht="16.5">
      <c r="A32" s="36"/>
      <c r="B32" s="36"/>
      <c r="C32" s="36"/>
      <c r="D32" s="36"/>
      <c r="E32" s="37"/>
      <c r="F32" s="22" t="s">
        <v>39</v>
      </c>
      <c r="G32" s="23">
        <f>자료입력!G32</f>
        <v>6</v>
      </c>
      <c r="H32" s="21">
        <f>_xlfn.IFERROR(G32/$D$28,"")</f>
        <v>0.75</v>
      </c>
      <c r="I32" s="23">
        <f>자료입력!H32</f>
        <v>6</v>
      </c>
      <c r="J32" s="21">
        <f>_xlfn.IFERROR(I32/$D$28,"")</f>
        <v>0.75</v>
      </c>
      <c r="K32" s="23">
        <f>자료입력!I32</f>
        <v>2</v>
      </c>
      <c r="L32" s="21">
        <f>_xlfn.IFERROR(K32/$D$28,"")</f>
        <v>0.25</v>
      </c>
      <c r="M32" s="23">
        <f>자료입력!J32</f>
        <v>2</v>
      </c>
      <c r="N32" s="21">
        <f>_xlfn.IFERROR(M32/$D$28,"")</f>
        <v>0.25</v>
      </c>
      <c r="O32" s="23">
        <f>자료입력!K32</f>
        <v>0</v>
      </c>
      <c r="P32" s="21">
        <f>_xlfn.IFERROR(O32/$D$28,"")</f>
        <v>0</v>
      </c>
      <c r="Q32" s="23">
        <f>자료입력!L32</f>
        <v>0</v>
      </c>
      <c r="R32" s="21">
        <f>_xlfn.IFERROR(Q32/$D$28,"")</f>
        <v>0</v>
      </c>
      <c r="S32" s="23">
        <f>자료입력!M32</f>
        <v>0</v>
      </c>
      <c r="T32" s="21">
        <f>_xlfn.IFERROR(S32/$D$28,"")</f>
        <v>0</v>
      </c>
      <c r="U32" s="23">
        <f>자료입력!N32</f>
        <v>0</v>
      </c>
      <c r="V32" s="21">
        <f>_xlfn.IFERROR(U32/$D$28,"")</f>
        <v>0</v>
      </c>
      <c r="W32" s="23">
        <f>자료입력!O32</f>
        <v>0</v>
      </c>
      <c r="X32" s="21">
        <f>_xlfn.IFERROR(W32/$D$28,"")</f>
        <v>0</v>
      </c>
      <c r="Y32" s="23">
        <f>자료입력!P32</f>
        <v>0</v>
      </c>
      <c r="Z32" s="21">
        <f>_xlfn.IFERROR(Y32/$D$28,"")</f>
        <v>0</v>
      </c>
      <c r="AA32" s="17">
        <f t="shared" si="0"/>
        <v>1</v>
      </c>
      <c r="AB32" s="17">
        <f t="shared" si="1"/>
        <v>1</v>
      </c>
      <c r="AC32" s="56"/>
      <c r="AD32" s="56"/>
    </row>
    <row r="33" spans="1:30" ht="16.5">
      <c r="A33" s="36" t="str">
        <f>자료입력!A33</f>
        <v>독서논술</v>
      </c>
      <c r="B33" s="36" t="str">
        <f>자료입력!B33</f>
        <v>김O현</v>
      </c>
      <c r="C33" s="36">
        <f>자료입력!C33</f>
        <v>31</v>
      </c>
      <c r="D33" s="36">
        <f>자료입력!D33</f>
        <v>15</v>
      </c>
      <c r="E33" s="37">
        <f>D33/C33</f>
        <v>0.4838709677419355</v>
      </c>
      <c r="F33" s="22" t="s">
        <v>62</v>
      </c>
      <c r="G33" s="23">
        <f>자료입력!G33</f>
        <v>11</v>
      </c>
      <c r="H33" s="21">
        <f>_xlfn.IFERROR(G33/$D$33,"")</f>
        <v>0.7333333333333333</v>
      </c>
      <c r="I33" s="23">
        <f>자료입력!H33</f>
        <v>10</v>
      </c>
      <c r="J33" s="21">
        <f>_xlfn.IFERROR(I33/$D$33,"")</f>
        <v>0.6666666666666666</v>
      </c>
      <c r="K33" s="23">
        <f>자료입력!I33</f>
        <v>1</v>
      </c>
      <c r="L33" s="21">
        <f>_xlfn.IFERROR(K33/$D$33,"")</f>
        <v>0.06666666666666667</v>
      </c>
      <c r="M33" s="23">
        <f>자료입력!J33</f>
        <v>4</v>
      </c>
      <c r="N33" s="21">
        <f>_xlfn.IFERROR(M33/$D$33,"")</f>
        <v>0.26666666666666666</v>
      </c>
      <c r="O33" s="23">
        <f>자료입력!K33</f>
        <v>3</v>
      </c>
      <c r="P33" s="21">
        <f>_xlfn.IFERROR(O33/$D$33,"")</f>
        <v>0.2</v>
      </c>
      <c r="Q33" s="23">
        <f>자료입력!L33</f>
        <v>1</v>
      </c>
      <c r="R33" s="21">
        <f>_xlfn.IFERROR(Q33/$D$33,"")</f>
        <v>0.06666666666666667</v>
      </c>
      <c r="S33" s="23">
        <f>자료입력!M33</f>
        <v>0</v>
      </c>
      <c r="T33" s="21">
        <f>_xlfn.IFERROR(S33/$D$33,"")</f>
        <v>0</v>
      </c>
      <c r="U33" s="23">
        <f>자료입력!N33</f>
        <v>0</v>
      </c>
      <c r="V33" s="21">
        <f>_xlfn.IFERROR(U33/$D$33,"")</f>
        <v>0</v>
      </c>
      <c r="W33" s="23">
        <f>자료입력!O33</f>
        <v>0</v>
      </c>
      <c r="X33" s="21">
        <f>_xlfn.IFERROR(W33/$D$33,"")</f>
        <v>0</v>
      </c>
      <c r="Y33" s="23">
        <f>자료입력!P33</f>
        <v>0</v>
      </c>
      <c r="Z33" s="21">
        <f>_xlfn.IFERROR(Y33/$D$33,"")</f>
        <v>0</v>
      </c>
      <c r="AA33" s="15">
        <f t="shared" si="0"/>
        <v>0.7999999999999999</v>
      </c>
      <c r="AB33" s="15">
        <f t="shared" si="1"/>
        <v>0.9333333333333333</v>
      </c>
      <c r="AC33" s="55">
        <f>AVERAGE(AA33:AA37)</f>
        <v>0.8500000000000001</v>
      </c>
      <c r="AD33" s="55">
        <f>AVERAGE(AB33:AB37)</f>
        <v>0.9466666666666667</v>
      </c>
    </row>
    <row r="34" spans="1:30" ht="16.5">
      <c r="A34" s="36"/>
      <c r="B34" s="36"/>
      <c r="C34" s="36"/>
      <c r="D34" s="36"/>
      <c r="E34" s="37"/>
      <c r="F34" s="22" t="s">
        <v>57</v>
      </c>
      <c r="G34" s="23">
        <f>자료입력!G34</f>
        <v>10</v>
      </c>
      <c r="H34" s="21">
        <f>_xlfn.IFERROR(G34/$D$33,"")</f>
        <v>0.6666666666666666</v>
      </c>
      <c r="I34" s="23">
        <f>자료입력!H34</f>
        <v>9</v>
      </c>
      <c r="J34" s="21">
        <f>_xlfn.IFERROR(I34/$D$33,"")</f>
        <v>0.6</v>
      </c>
      <c r="K34" s="23">
        <f>자료입력!I34</f>
        <v>4</v>
      </c>
      <c r="L34" s="21">
        <f>_xlfn.IFERROR(K34/$D$33,"")</f>
        <v>0.26666666666666666</v>
      </c>
      <c r="M34" s="23">
        <f>자료입력!J34</f>
        <v>5</v>
      </c>
      <c r="N34" s="21">
        <f>_xlfn.IFERROR(M34/$D$33,"")</f>
        <v>0.3333333333333333</v>
      </c>
      <c r="O34" s="23">
        <f>자료입력!K34</f>
        <v>1</v>
      </c>
      <c r="P34" s="21">
        <f>_xlfn.IFERROR(O34/$D$33,"")</f>
        <v>0.06666666666666667</v>
      </c>
      <c r="Q34" s="23">
        <f>자료입력!L34</f>
        <v>1</v>
      </c>
      <c r="R34" s="21">
        <f>_xlfn.IFERROR(Q34/$D$33,"")</f>
        <v>0.06666666666666667</v>
      </c>
      <c r="S34" s="23">
        <f>자료입력!M34</f>
        <v>0</v>
      </c>
      <c r="T34" s="21">
        <f>_xlfn.IFERROR(S34/$D$33,"")</f>
        <v>0</v>
      </c>
      <c r="U34" s="23">
        <f>자료입력!N34</f>
        <v>0</v>
      </c>
      <c r="V34" s="21">
        <f>_xlfn.IFERROR(U34/$D$33,"")</f>
        <v>0</v>
      </c>
      <c r="W34" s="23">
        <f>자료입력!O34</f>
        <v>0</v>
      </c>
      <c r="X34" s="21">
        <f>_xlfn.IFERROR(W34/$D$33,"")</f>
        <v>0</v>
      </c>
      <c r="Y34" s="23">
        <f>자료입력!P34</f>
        <v>0</v>
      </c>
      <c r="Z34" s="21">
        <f>_xlfn.IFERROR(Y34/$D$33,"")</f>
        <v>0</v>
      </c>
      <c r="AA34" s="15">
        <f t="shared" si="0"/>
        <v>0.9333333333333333</v>
      </c>
      <c r="AB34" s="15">
        <f t="shared" si="1"/>
        <v>0.9333333333333333</v>
      </c>
      <c r="AC34" s="55"/>
      <c r="AD34" s="55"/>
    </row>
    <row r="35" spans="1:30" ht="16.5">
      <c r="A35" s="36"/>
      <c r="B35" s="36"/>
      <c r="C35" s="36"/>
      <c r="D35" s="36"/>
      <c r="E35" s="37"/>
      <c r="F35" s="22" t="s">
        <v>51</v>
      </c>
      <c r="G35" s="23">
        <f>자료입력!G35</f>
        <v>10</v>
      </c>
      <c r="H35" s="21">
        <f>_xlfn.IFERROR(G35/$D$33,"")</f>
        <v>0.6666666666666666</v>
      </c>
      <c r="I35" s="23">
        <f>자료입력!H35</f>
        <v>11</v>
      </c>
      <c r="J35" s="21">
        <f>_xlfn.IFERROR(I35/$D$33,"")</f>
        <v>0.7333333333333333</v>
      </c>
      <c r="K35" s="23">
        <f>자료입력!I35</f>
        <v>4</v>
      </c>
      <c r="L35" s="21">
        <f>_xlfn.IFERROR(K35/$D$33,"")</f>
        <v>0.26666666666666666</v>
      </c>
      <c r="M35" s="23">
        <f>자료입력!J35</f>
        <v>3</v>
      </c>
      <c r="N35" s="21">
        <f>_xlfn.IFERROR(M35/$D$33,"")</f>
        <v>0.2</v>
      </c>
      <c r="O35" s="23">
        <f>자료입력!K35</f>
        <v>1</v>
      </c>
      <c r="P35" s="21">
        <f>_xlfn.IFERROR(O35/$D$33,"")</f>
        <v>0.06666666666666667</v>
      </c>
      <c r="Q35" s="23">
        <f>자료입력!L35</f>
        <v>1</v>
      </c>
      <c r="R35" s="21">
        <f>_xlfn.IFERROR(Q35/$D$33,"")</f>
        <v>0.06666666666666667</v>
      </c>
      <c r="S35" s="23">
        <f>자료입력!M35</f>
        <v>0</v>
      </c>
      <c r="T35" s="21">
        <f>_xlfn.IFERROR(S35/$D$33,"")</f>
        <v>0</v>
      </c>
      <c r="U35" s="23">
        <f>자료입력!N35</f>
        <v>0</v>
      </c>
      <c r="V35" s="21">
        <f>_xlfn.IFERROR(U35/$D$33,"")</f>
        <v>0</v>
      </c>
      <c r="W35" s="23">
        <f>자료입력!O35</f>
        <v>0</v>
      </c>
      <c r="X35" s="21">
        <f>_xlfn.IFERROR(W35/$D$33,"")</f>
        <v>0</v>
      </c>
      <c r="Y35" s="23">
        <f>자료입력!P35</f>
        <v>0</v>
      </c>
      <c r="Z35" s="21">
        <f>_xlfn.IFERROR(Y35/$D$33,"")</f>
        <v>0</v>
      </c>
      <c r="AA35" s="15">
        <f t="shared" si="0"/>
        <v>0.9333333333333333</v>
      </c>
      <c r="AB35" s="15">
        <f t="shared" si="1"/>
        <v>0.9333333333333333</v>
      </c>
      <c r="AC35" s="55"/>
      <c r="AD35" s="55"/>
    </row>
    <row r="36" spans="1:30" ht="16.5">
      <c r="A36" s="36"/>
      <c r="B36" s="36"/>
      <c r="C36" s="36"/>
      <c r="D36" s="36"/>
      <c r="E36" s="37"/>
      <c r="F36" s="22" t="s">
        <v>48</v>
      </c>
      <c r="G36" s="23">
        <f>자료입력!G36</f>
        <v>0</v>
      </c>
      <c r="H36" s="21">
        <f>_xlfn.IFERROR(G36/$D$33,"")</f>
        <v>0</v>
      </c>
      <c r="I36" s="23">
        <f>자료입력!H36</f>
        <v>11</v>
      </c>
      <c r="J36" s="21">
        <f>_xlfn.IFERROR(I36/$D$33,"")</f>
        <v>0.7333333333333333</v>
      </c>
      <c r="K36" s="23">
        <f>자료입력!I36</f>
        <v>0</v>
      </c>
      <c r="L36" s="21">
        <f>_xlfn.IFERROR(K36/$D$33,"")</f>
        <v>0</v>
      </c>
      <c r="M36" s="23">
        <f>자료입력!J36</f>
        <v>4</v>
      </c>
      <c r="N36" s="21">
        <f>_xlfn.IFERROR(M36/$D$33,"")</f>
        <v>0.26666666666666666</v>
      </c>
      <c r="O36" s="23">
        <f>자료입력!K36</f>
        <v>0</v>
      </c>
      <c r="P36" s="21">
        <f>_xlfn.IFERROR(O36/$D$33,"")</f>
        <v>0</v>
      </c>
      <c r="Q36" s="23">
        <f>자료입력!L36</f>
        <v>0</v>
      </c>
      <c r="R36" s="21">
        <f>_xlfn.IFERROR(Q36/$D$33,"")</f>
        <v>0</v>
      </c>
      <c r="S36" s="23">
        <f>자료입력!M36</f>
        <v>0</v>
      </c>
      <c r="T36" s="21">
        <f>_xlfn.IFERROR(S36/$D$33,"")</f>
        <v>0</v>
      </c>
      <c r="U36" s="23">
        <f>자료입력!N36</f>
        <v>0</v>
      </c>
      <c r="V36" s="21">
        <f>_xlfn.IFERROR(U36/$D$33,"")</f>
        <v>0</v>
      </c>
      <c r="W36" s="23">
        <f>자료입력!O36</f>
        <v>0</v>
      </c>
      <c r="X36" s="21">
        <f>_xlfn.IFERROR(W36/$D$33,"")</f>
        <v>0</v>
      </c>
      <c r="Y36" s="23">
        <f>자료입력!P36</f>
        <v>0</v>
      </c>
      <c r="Z36" s="21">
        <f>_xlfn.IFERROR(Y36/$D$33,"")</f>
        <v>0</v>
      </c>
      <c r="AA36" s="16"/>
      <c r="AB36" s="15">
        <f t="shared" si="1"/>
        <v>1</v>
      </c>
      <c r="AC36" s="55"/>
      <c r="AD36" s="55"/>
    </row>
    <row r="37" spans="1:30" ht="16.5">
      <c r="A37" s="36"/>
      <c r="B37" s="36"/>
      <c r="C37" s="36"/>
      <c r="D37" s="36"/>
      <c r="E37" s="37"/>
      <c r="F37" s="22" t="s">
        <v>39</v>
      </c>
      <c r="G37" s="23">
        <f>자료입력!G37</f>
        <v>9</v>
      </c>
      <c r="H37" s="21">
        <f>_xlfn.IFERROR(G37/$D$33,"")</f>
        <v>0.6</v>
      </c>
      <c r="I37" s="23">
        <f>자료입력!H37</f>
        <v>10</v>
      </c>
      <c r="J37" s="21">
        <f>_xlfn.IFERROR(I37/$D$33,"")</f>
        <v>0.6666666666666666</v>
      </c>
      <c r="K37" s="23">
        <f>자료입력!I37</f>
        <v>2</v>
      </c>
      <c r="L37" s="21">
        <f>_xlfn.IFERROR(K37/$D$33,"")</f>
        <v>0.13333333333333333</v>
      </c>
      <c r="M37" s="23">
        <f>자료입력!J37</f>
        <v>4</v>
      </c>
      <c r="N37" s="21">
        <f>_xlfn.IFERROR(M37/$D$33,"")</f>
        <v>0.26666666666666666</v>
      </c>
      <c r="O37" s="23">
        <f>자료입력!K37</f>
        <v>2</v>
      </c>
      <c r="P37" s="21">
        <f>_xlfn.IFERROR(O37/$D$33,"")</f>
        <v>0.13333333333333333</v>
      </c>
      <c r="Q37" s="23">
        <f>자료입력!L37</f>
        <v>0</v>
      </c>
      <c r="R37" s="21">
        <f>_xlfn.IFERROR(Q37/$D$33,"")</f>
        <v>0</v>
      </c>
      <c r="S37" s="23">
        <f>자료입력!M37</f>
        <v>2</v>
      </c>
      <c r="T37" s="21">
        <f>_xlfn.IFERROR(S37/$D$33,"")</f>
        <v>0.13333333333333333</v>
      </c>
      <c r="U37" s="23">
        <f>자료입력!N37</f>
        <v>1</v>
      </c>
      <c r="V37" s="21">
        <f>_xlfn.IFERROR(U37/$D$33,"")</f>
        <v>0.06666666666666667</v>
      </c>
      <c r="W37" s="23">
        <f>자료입력!O37</f>
        <v>0</v>
      </c>
      <c r="X37" s="21">
        <f>_xlfn.IFERROR(W37/$D$33,"")</f>
        <v>0</v>
      </c>
      <c r="Y37" s="23">
        <f>자료입력!P37</f>
        <v>0</v>
      </c>
      <c r="Z37" s="21">
        <f>_xlfn.IFERROR(Y37/$D$33,"")</f>
        <v>0</v>
      </c>
      <c r="AA37" s="15">
        <f t="shared" si="0"/>
        <v>0.7333333333333333</v>
      </c>
      <c r="AB37" s="15">
        <f t="shared" si="1"/>
        <v>0.9333333333333333</v>
      </c>
      <c r="AC37" s="55"/>
      <c r="AD37" s="55"/>
    </row>
    <row r="38" spans="1:30" ht="16.5">
      <c r="A38" s="36" t="str">
        <f>자료입력!A38</f>
        <v>리듬체조</v>
      </c>
      <c r="B38" s="36" t="str">
        <f>자료입력!B38</f>
        <v>정O은</v>
      </c>
      <c r="C38" s="36">
        <f>자료입력!C38</f>
        <v>16</v>
      </c>
      <c r="D38" s="36">
        <f>자료입력!D38</f>
        <v>8</v>
      </c>
      <c r="E38" s="37">
        <f>D38/C38</f>
        <v>0.5</v>
      </c>
      <c r="F38" s="22" t="s">
        <v>62</v>
      </c>
      <c r="G38" s="23">
        <f>자료입력!G38</f>
        <v>6</v>
      </c>
      <c r="H38" s="21">
        <f>_xlfn.IFERROR(G38/$D$38,"")</f>
        <v>0.75</v>
      </c>
      <c r="I38" s="23">
        <f>자료입력!H38</f>
        <v>6</v>
      </c>
      <c r="J38" s="21">
        <f>_xlfn.IFERROR(I38/$D$38,"")</f>
        <v>0.75</v>
      </c>
      <c r="K38" s="23">
        <f>자료입력!I38</f>
        <v>2</v>
      </c>
      <c r="L38" s="21">
        <f>_xlfn.IFERROR(K38/$D$38,"")</f>
        <v>0.25</v>
      </c>
      <c r="M38" s="23">
        <f>자료입력!J38</f>
        <v>2</v>
      </c>
      <c r="N38" s="21">
        <f>_xlfn.IFERROR(M38/$D$38,"")</f>
        <v>0.25</v>
      </c>
      <c r="O38" s="23">
        <f>자료입력!K38</f>
        <v>0</v>
      </c>
      <c r="P38" s="21">
        <f>_xlfn.IFERROR(O38/$D$38,"")</f>
        <v>0</v>
      </c>
      <c r="Q38" s="23">
        <f>자료입력!L38</f>
        <v>0</v>
      </c>
      <c r="R38" s="21">
        <f>_xlfn.IFERROR(Q38/$D$38,"")</f>
        <v>0</v>
      </c>
      <c r="S38" s="23">
        <f>자료입력!M38</f>
        <v>0</v>
      </c>
      <c r="T38" s="21">
        <f>_xlfn.IFERROR(S38/$D$38,"")</f>
        <v>0</v>
      </c>
      <c r="U38" s="23">
        <f>자료입력!N38</f>
        <v>0</v>
      </c>
      <c r="V38" s="21">
        <f>_xlfn.IFERROR(U38/$D$38,"")</f>
        <v>0</v>
      </c>
      <c r="W38" s="23">
        <f>자료입력!O38</f>
        <v>0</v>
      </c>
      <c r="X38" s="21">
        <f>_xlfn.IFERROR(W38/$D$38,"")</f>
        <v>0</v>
      </c>
      <c r="Y38" s="23">
        <f>자료입력!P38</f>
        <v>0</v>
      </c>
      <c r="Z38" s="21">
        <f>_xlfn.IFERROR(Y38/$D$38,"")</f>
        <v>0</v>
      </c>
      <c r="AA38" s="15">
        <f t="shared" si="0"/>
        <v>1</v>
      </c>
      <c r="AB38" s="15">
        <f t="shared" si="1"/>
        <v>1</v>
      </c>
      <c r="AC38" s="55">
        <f>AVERAGE(AA38:AA42)</f>
        <v>0.9375</v>
      </c>
      <c r="AD38" s="55">
        <f>AVERAGE(AB38:AB42)</f>
        <v>0.925</v>
      </c>
    </row>
    <row r="39" spans="1:30" ht="16.5">
      <c r="A39" s="36"/>
      <c r="B39" s="36"/>
      <c r="C39" s="36"/>
      <c r="D39" s="36"/>
      <c r="E39" s="37"/>
      <c r="F39" s="22" t="s">
        <v>57</v>
      </c>
      <c r="G39" s="23">
        <f>자료입력!G39</f>
        <v>5</v>
      </c>
      <c r="H39" s="21">
        <f>_xlfn.IFERROR(G39/$D$38,"")</f>
        <v>0.625</v>
      </c>
      <c r="I39" s="23">
        <f>자료입력!H39</f>
        <v>5</v>
      </c>
      <c r="J39" s="21">
        <f>_xlfn.IFERROR(I39/$D$38,"")</f>
        <v>0.625</v>
      </c>
      <c r="K39" s="23">
        <f>자료입력!I39</f>
        <v>2</v>
      </c>
      <c r="L39" s="21">
        <f>_xlfn.IFERROR(K39/$D$38,"")</f>
        <v>0.25</v>
      </c>
      <c r="M39" s="23">
        <f>자료입력!J39</f>
        <v>2</v>
      </c>
      <c r="N39" s="21">
        <f>_xlfn.IFERROR(M39/$D$38,"")</f>
        <v>0.25</v>
      </c>
      <c r="O39" s="23">
        <f>자료입력!K39</f>
        <v>1</v>
      </c>
      <c r="P39" s="21">
        <f>_xlfn.IFERROR(O39/$D$38,"")</f>
        <v>0.125</v>
      </c>
      <c r="Q39" s="23">
        <f>자료입력!L39</f>
        <v>1</v>
      </c>
      <c r="R39" s="21">
        <f>_xlfn.IFERROR(Q39/$D$38,"")</f>
        <v>0.125</v>
      </c>
      <c r="S39" s="23">
        <f>자료입력!M39</f>
        <v>0</v>
      </c>
      <c r="T39" s="21">
        <f>_xlfn.IFERROR(S39/$D$38,"")</f>
        <v>0</v>
      </c>
      <c r="U39" s="23">
        <f>자료입력!N39</f>
        <v>0</v>
      </c>
      <c r="V39" s="21">
        <f>_xlfn.IFERROR(U39/$D$38,"")</f>
        <v>0</v>
      </c>
      <c r="W39" s="23">
        <f>자료입력!O39</f>
        <v>0</v>
      </c>
      <c r="X39" s="21">
        <f>_xlfn.IFERROR(W39/$D$38,"")</f>
        <v>0</v>
      </c>
      <c r="Y39" s="23">
        <f>자료입력!P39</f>
        <v>0</v>
      </c>
      <c r="Z39" s="21">
        <f>_xlfn.IFERROR(Y39/$D$38,"")</f>
        <v>0</v>
      </c>
      <c r="AA39" s="15">
        <f t="shared" si="0"/>
        <v>0.875</v>
      </c>
      <c r="AB39" s="15">
        <f t="shared" si="1"/>
        <v>0.875</v>
      </c>
      <c r="AC39" s="55"/>
      <c r="AD39" s="55"/>
    </row>
    <row r="40" spans="1:30" ht="16.5">
      <c r="A40" s="36"/>
      <c r="B40" s="36"/>
      <c r="C40" s="36"/>
      <c r="D40" s="36"/>
      <c r="E40" s="37"/>
      <c r="F40" s="22" t="s">
        <v>51</v>
      </c>
      <c r="G40" s="23">
        <f>자료입력!G40</f>
        <v>4</v>
      </c>
      <c r="H40" s="21">
        <f>_xlfn.IFERROR(G40/$D$38,"")</f>
        <v>0.5</v>
      </c>
      <c r="I40" s="23">
        <f>자료입력!H40</f>
        <v>4</v>
      </c>
      <c r="J40" s="21">
        <f>_xlfn.IFERROR(I40/$D$38,"")</f>
        <v>0.5</v>
      </c>
      <c r="K40" s="23">
        <f>자료입력!I40</f>
        <v>3</v>
      </c>
      <c r="L40" s="21">
        <f>_xlfn.IFERROR(K40/$D$38,"")</f>
        <v>0.375</v>
      </c>
      <c r="M40" s="23">
        <f>자료입력!J40</f>
        <v>3</v>
      </c>
      <c r="N40" s="21">
        <f>_xlfn.IFERROR(M40/$D$38,"")</f>
        <v>0.375</v>
      </c>
      <c r="O40" s="23">
        <f>자료입력!K40</f>
        <v>1</v>
      </c>
      <c r="P40" s="21">
        <f>_xlfn.IFERROR(O40/$D$38,"")</f>
        <v>0.125</v>
      </c>
      <c r="Q40" s="23">
        <f>자료입력!L40</f>
        <v>1</v>
      </c>
      <c r="R40" s="21">
        <f>_xlfn.IFERROR(Q40/$D$38,"")</f>
        <v>0.125</v>
      </c>
      <c r="S40" s="23">
        <f>자료입력!M40</f>
        <v>0</v>
      </c>
      <c r="T40" s="21">
        <f>_xlfn.IFERROR(S40/$D$38,"")</f>
        <v>0</v>
      </c>
      <c r="U40" s="23">
        <f>자료입력!N40</f>
        <v>0</v>
      </c>
      <c r="V40" s="21">
        <f>_xlfn.IFERROR(U40/$D$38,"")</f>
        <v>0</v>
      </c>
      <c r="W40" s="23">
        <f>자료입력!O40</f>
        <v>0</v>
      </c>
      <c r="X40" s="21">
        <f>_xlfn.IFERROR(W40/$D$38,"")</f>
        <v>0</v>
      </c>
      <c r="Y40" s="23">
        <f>자료입력!P40</f>
        <v>0</v>
      </c>
      <c r="Z40" s="21">
        <f>_xlfn.IFERROR(Y40/$D$38,"")</f>
        <v>0</v>
      </c>
      <c r="AA40" s="15">
        <f t="shared" si="0"/>
        <v>0.875</v>
      </c>
      <c r="AB40" s="15">
        <f t="shared" si="1"/>
        <v>0.875</v>
      </c>
      <c r="AC40" s="55"/>
      <c r="AD40" s="55"/>
    </row>
    <row r="41" spans="1:30" ht="16.5">
      <c r="A41" s="36"/>
      <c r="B41" s="36"/>
      <c r="C41" s="36"/>
      <c r="D41" s="36"/>
      <c r="E41" s="37"/>
      <c r="F41" s="22" t="s">
        <v>48</v>
      </c>
      <c r="G41" s="23">
        <f>자료입력!G41</f>
        <v>0</v>
      </c>
      <c r="H41" s="21">
        <f>_xlfn.IFERROR(G41/$D$38,"")</f>
        <v>0</v>
      </c>
      <c r="I41" s="23">
        <f>자료입력!H41</f>
        <v>5</v>
      </c>
      <c r="J41" s="21">
        <f>_xlfn.IFERROR(I41/$D$38,"")</f>
        <v>0.625</v>
      </c>
      <c r="K41" s="23">
        <f>자료입력!I41</f>
        <v>0</v>
      </c>
      <c r="L41" s="21">
        <f>_xlfn.IFERROR(K41/$D$38,"")</f>
        <v>0</v>
      </c>
      <c r="M41" s="23">
        <f>자료입력!J41</f>
        <v>3</v>
      </c>
      <c r="N41" s="21">
        <f>_xlfn.IFERROR(M41/$D$38,"")</f>
        <v>0.375</v>
      </c>
      <c r="O41" s="23">
        <f>자료입력!K41</f>
        <v>0</v>
      </c>
      <c r="P41" s="21">
        <f>_xlfn.IFERROR(O41/$D$38,"")</f>
        <v>0</v>
      </c>
      <c r="Q41" s="23">
        <f>자료입력!L41</f>
        <v>0</v>
      </c>
      <c r="R41" s="21">
        <f>_xlfn.IFERROR(Q41/$D$38,"")</f>
        <v>0</v>
      </c>
      <c r="S41" s="23">
        <f>자료입력!M41</f>
        <v>0</v>
      </c>
      <c r="T41" s="21">
        <f>_xlfn.IFERROR(S41/$D$38,"")</f>
        <v>0</v>
      </c>
      <c r="U41" s="23">
        <f>자료입력!N41</f>
        <v>0</v>
      </c>
      <c r="V41" s="21">
        <f>_xlfn.IFERROR(U41/$D$38,"")</f>
        <v>0</v>
      </c>
      <c r="W41" s="23">
        <f>자료입력!O41</f>
        <v>0</v>
      </c>
      <c r="X41" s="21">
        <f>_xlfn.IFERROR(W41/$D$38,"")</f>
        <v>0</v>
      </c>
      <c r="Y41" s="23">
        <f>자료입력!P41</f>
        <v>0</v>
      </c>
      <c r="Z41" s="21">
        <f>_xlfn.IFERROR(Y41/$D$38,"")</f>
        <v>0</v>
      </c>
      <c r="AA41" s="16"/>
      <c r="AB41" s="15">
        <f t="shared" si="1"/>
        <v>1</v>
      </c>
      <c r="AC41" s="55"/>
      <c r="AD41" s="55"/>
    </row>
    <row r="42" spans="1:30" ht="16.5">
      <c r="A42" s="36"/>
      <c r="B42" s="36"/>
      <c r="C42" s="36"/>
      <c r="D42" s="36"/>
      <c r="E42" s="37"/>
      <c r="F42" s="22" t="s">
        <v>39</v>
      </c>
      <c r="G42" s="23">
        <f>자료입력!G42</f>
        <v>5</v>
      </c>
      <c r="H42" s="21">
        <f>_xlfn.IFERROR(G42/$D$38,"")</f>
        <v>0.625</v>
      </c>
      <c r="I42" s="23">
        <f>자료입력!H42</f>
        <v>5</v>
      </c>
      <c r="J42" s="21">
        <f>_xlfn.IFERROR(I42/$D$38,"")</f>
        <v>0.625</v>
      </c>
      <c r="K42" s="23">
        <f>자료입력!I42</f>
        <v>3</v>
      </c>
      <c r="L42" s="21">
        <f>_xlfn.IFERROR(K42/$D$38,"")</f>
        <v>0.375</v>
      </c>
      <c r="M42" s="23">
        <f>자료입력!J42</f>
        <v>2</v>
      </c>
      <c r="N42" s="21">
        <f>_xlfn.IFERROR(M42/$D$38,"")</f>
        <v>0.25</v>
      </c>
      <c r="O42" s="23">
        <f>자료입력!K42</f>
        <v>0</v>
      </c>
      <c r="P42" s="21">
        <f>_xlfn.IFERROR(O42/$D$38,"")</f>
        <v>0</v>
      </c>
      <c r="Q42" s="23">
        <f>자료입력!L42</f>
        <v>1</v>
      </c>
      <c r="R42" s="21">
        <f>_xlfn.IFERROR(Q42/$D$38,"")</f>
        <v>0.125</v>
      </c>
      <c r="S42" s="23">
        <f>자료입력!M42</f>
        <v>0</v>
      </c>
      <c r="T42" s="21">
        <f>_xlfn.IFERROR(S42/$D$38,"")</f>
        <v>0</v>
      </c>
      <c r="U42" s="23">
        <f>자료입력!N42</f>
        <v>0</v>
      </c>
      <c r="V42" s="21">
        <f>_xlfn.IFERROR(U42/$D$38,"")</f>
        <v>0</v>
      </c>
      <c r="W42" s="23">
        <f>자료입력!O42</f>
        <v>0</v>
      </c>
      <c r="X42" s="21">
        <f>_xlfn.IFERROR(W42/$D$38,"")</f>
        <v>0</v>
      </c>
      <c r="Y42" s="23">
        <f>자료입력!P42</f>
        <v>0</v>
      </c>
      <c r="Z42" s="21">
        <f>_xlfn.IFERROR(Y42/$D$38,"")</f>
        <v>0</v>
      </c>
      <c r="AA42" s="15">
        <f t="shared" si="0"/>
        <v>1</v>
      </c>
      <c r="AB42" s="15">
        <f t="shared" si="1"/>
        <v>0.875</v>
      </c>
      <c r="AC42" s="55"/>
      <c r="AD42" s="55"/>
    </row>
    <row r="43" spans="1:30" ht="16.5">
      <c r="A43" s="36" t="str">
        <f>자료입력!A43</f>
        <v>일러스트&amp;수채켈리그라피</v>
      </c>
      <c r="B43" s="36" t="str">
        <f>자료입력!B43</f>
        <v>김O애</v>
      </c>
      <c r="C43" s="36">
        <f>자료입력!C43</f>
        <v>30</v>
      </c>
      <c r="D43" s="36">
        <f>자료입력!D43</f>
        <v>25</v>
      </c>
      <c r="E43" s="37">
        <f>D43/C43</f>
        <v>0.8333333333333334</v>
      </c>
      <c r="F43" s="22" t="s">
        <v>62</v>
      </c>
      <c r="G43" s="23">
        <f>자료입력!G43</f>
        <v>18</v>
      </c>
      <c r="H43" s="21">
        <f>_xlfn.IFERROR(G43/$D$43,"")</f>
        <v>0.72</v>
      </c>
      <c r="I43" s="23">
        <f>자료입력!H43</f>
        <v>14</v>
      </c>
      <c r="J43" s="21">
        <f>_xlfn.IFERROR(I43/$D$43,"")</f>
        <v>0.56</v>
      </c>
      <c r="K43" s="23">
        <f>자료입력!I43</f>
        <v>7</v>
      </c>
      <c r="L43" s="21">
        <f>_xlfn.IFERROR(K43/$D$43,"")</f>
        <v>0.28</v>
      </c>
      <c r="M43" s="23">
        <f>자료입력!J43</f>
        <v>10</v>
      </c>
      <c r="N43" s="21">
        <f>_xlfn.IFERROR(M43/$D$43,"")</f>
        <v>0.4</v>
      </c>
      <c r="O43" s="23">
        <f>자료입력!K43</f>
        <v>0</v>
      </c>
      <c r="P43" s="21">
        <f>_xlfn.IFERROR(O43/$D$43,"")</f>
        <v>0</v>
      </c>
      <c r="Q43" s="23">
        <f>자료입력!L43</f>
        <v>1</v>
      </c>
      <c r="R43" s="21">
        <f>_xlfn.IFERROR(Q43/$D$43,"")</f>
        <v>0.04</v>
      </c>
      <c r="S43" s="23">
        <f>자료입력!M43</f>
        <v>0</v>
      </c>
      <c r="T43" s="21">
        <f>_xlfn.IFERROR(S43/$D$43,"")</f>
        <v>0</v>
      </c>
      <c r="U43" s="23">
        <f>자료입력!N43</f>
        <v>0</v>
      </c>
      <c r="V43" s="21">
        <f>_xlfn.IFERROR(U43/$D$43,"")</f>
        <v>0</v>
      </c>
      <c r="W43" s="23">
        <f>자료입력!O43</f>
        <v>0</v>
      </c>
      <c r="X43" s="21">
        <f>_xlfn.IFERROR(W43/$D$43,"")</f>
        <v>0</v>
      </c>
      <c r="Y43" s="23">
        <f>자료입력!P43</f>
        <v>0</v>
      </c>
      <c r="Z43" s="21">
        <f>_xlfn.IFERROR(Y43/$D$43,"")</f>
        <v>0</v>
      </c>
      <c r="AA43" s="15">
        <f t="shared" si="0"/>
        <v>1</v>
      </c>
      <c r="AB43" s="15">
        <f t="shared" si="1"/>
        <v>0.9600000000000001</v>
      </c>
      <c r="AC43" s="55">
        <f>AVERAGE(AA43:AA47)</f>
        <v>0.9099999999999999</v>
      </c>
      <c r="AD43" s="55">
        <f>AVERAGE(AB43:AB47)</f>
        <v>0.8480000000000001</v>
      </c>
    </row>
    <row r="44" spans="1:30" ht="16.5">
      <c r="A44" s="36"/>
      <c r="B44" s="36"/>
      <c r="C44" s="36"/>
      <c r="D44" s="36"/>
      <c r="E44" s="37"/>
      <c r="F44" s="22" t="s">
        <v>57</v>
      </c>
      <c r="G44" s="23">
        <f>자료입력!G44</f>
        <v>13</v>
      </c>
      <c r="H44" s="21">
        <f>_xlfn.IFERROR(G44/$D$43,"")</f>
        <v>0.52</v>
      </c>
      <c r="I44" s="23">
        <f>자료입력!H44</f>
        <v>10</v>
      </c>
      <c r="J44" s="21">
        <f>_xlfn.IFERROR(I44/$D$43,"")</f>
        <v>0.4</v>
      </c>
      <c r="K44" s="23">
        <f>자료입력!I44</f>
        <v>11</v>
      </c>
      <c r="L44" s="21">
        <f>_xlfn.IFERROR(K44/$D$43,"")</f>
        <v>0.44</v>
      </c>
      <c r="M44" s="23">
        <f>자료입력!J44</f>
        <v>12</v>
      </c>
      <c r="N44" s="21">
        <f>_xlfn.IFERROR(M44/$D$43,"")</f>
        <v>0.48</v>
      </c>
      <c r="O44" s="23">
        <f>자료입력!K44</f>
        <v>1</v>
      </c>
      <c r="P44" s="21">
        <f>_xlfn.IFERROR(O44/$D$43,"")</f>
        <v>0.04</v>
      </c>
      <c r="Q44" s="23">
        <f>자료입력!L44</f>
        <v>3</v>
      </c>
      <c r="R44" s="21">
        <f>_xlfn.IFERROR(Q44/$D$43,"")</f>
        <v>0.12</v>
      </c>
      <c r="S44" s="23">
        <f>자료입력!M44</f>
        <v>0</v>
      </c>
      <c r="T44" s="21">
        <f>_xlfn.IFERROR(S44/$D$43,"")</f>
        <v>0</v>
      </c>
      <c r="U44" s="23">
        <f>자료입력!N44</f>
        <v>0</v>
      </c>
      <c r="V44" s="21">
        <f>_xlfn.IFERROR(U44/$D$43,"")</f>
        <v>0</v>
      </c>
      <c r="W44" s="23">
        <f>자료입력!O44</f>
        <v>0</v>
      </c>
      <c r="X44" s="21">
        <f>_xlfn.IFERROR(W44/$D$43,"")</f>
        <v>0</v>
      </c>
      <c r="Y44" s="23">
        <f>자료입력!P44</f>
        <v>0</v>
      </c>
      <c r="Z44" s="21">
        <f>_xlfn.IFERROR(Y44/$D$43,"")</f>
        <v>0</v>
      </c>
      <c r="AA44" s="15">
        <f t="shared" si="0"/>
        <v>0.96</v>
      </c>
      <c r="AB44" s="15">
        <f t="shared" si="1"/>
        <v>0.88</v>
      </c>
      <c r="AC44" s="55"/>
      <c r="AD44" s="55"/>
    </row>
    <row r="45" spans="1:30" ht="16.5">
      <c r="A45" s="36"/>
      <c r="B45" s="36"/>
      <c r="C45" s="36"/>
      <c r="D45" s="36"/>
      <c r="E45" s="37"/>
      <c r="F45" s="22" t="s">
        <v>51</v>
      </c>
      <c r="G45" s="23">
        <f>자료입력!G45</f>
        <v>10</v>
      </c>
      <c r="H45" s="21">
        <f>_xlfn.IFERROR(G45/$D$43,"")</f>
        <v>0.4</v>
      </c>
      <c r="I45" s="23">
        <f>자료입력!H45</f>
        <v>8</v>
      </c>
      <c r="J45" s="21">
        <f>_xlfn.IFERROR(I45/$D$43,"")</f>
        <v>0.32</v>
      </c>
      <c r="K45" s="23">
        <f>자료입력!I45</f>
        <v>9</v>
      </c>
      <c r="L45" s="21">
        <f>_xlfn.IFERROR(K45/$D$43,"")</f>
        <v>0.36</v>
      </c>
      <c r="M45" s="23">
        <f>자료입력!J45</f>
        <v>11</v>
      </c>
      <c r="N45" s="21">
        <f>_xlfn.IFERROR(M45/$D$43,"")</f>
        <v>0.44</v>
      </c>
      <c r="O45" s="23">
        <f>자료입력!K45</f>
        <v>6</v>
      </c>
      <c r="P45" s="21">
        <f>_xlfn.IFERROR(O45/$D$43,"")</f>
        <v>0.24</v>
      </c>
      <c r="Q45" s="23">
        <f>자료입력!L45</f>
        <v>6</v>
      </c>
      <c r="R45" s="21">
        <f>_xlfn.IFERROR(Q45/$D$43,"")</f>
        <v>0.24</v>
      </c>
      <c r="S45" s="23">
        <f>자료입력!M45</f>
        <v>0</v>
      </c>
      <c r="T45" s="21">
        <f>_xlfn.IFERROR(S45/$D$43,"")</f>
        <v>0</v>
      </c>
      <c r="U45" s="23">
        <f>자료입력!N45</f>
        <v>0</v>
      </c>
      <c r="V45" s="21">
        <f>_xlfn.IFERROR(U45/$D$43,"")</f>
        <v>0</v>
      </c>
      <c r="W45" s="23">
        <f>자료입력!O45</f>
        <v>0</v>
      </c>
      <c r="X45" s="21">
        <f>_xlfn.IFERROR(W45/$D$43,"")</f>
        <v>0</v>
      </c>
      <c r="Y45" s="23">
        <f>자료입력!P45</f>
        <v>0</v>
      </c>
      <c r="Z45" s="21">
        <f>_xlfn.IFERROR(Y45/$D$43,"")</f>
        <v>0</v>
      </c>
      <c r="AA45" s="15">
        <f t="shared" si="0"/>
        <v>0.76</v>
      </c>
      <c r="AB45" s="15">
        <f t="shared" si="1"/>
        <v>0.76</v>
      </c>
      <c r="AC45" s="55"/>
      <c r="AD45" s="55"/>
    </row>
    <row r="46" spans="1:30" ht="16.5">
      <c r="A46" s="36"/>
      <c r="B46" s="36"/>
      <c r="C46" s="36"/>
      <c r="D46" s="36"/>
      <c r="E46" s="37"/>
      <c r="F46" s="22" t="s">
        <v>48</v>
      </c>
      <c r="G46" s="23">
        <f>자료입력!G46</f>
        <v>0</v>
      </c>
      <c r="H46" s="21">
        <f>_xlfn.IFERROR(G46/$D$43,"")</f>
        <v>0</v>
      </c>
      <c r="I46" s="23">
        <f>자료입력!H46</f>
        <v>10</v>
      </c>
      <c r="J46" s="21">
        <f>_xlfn.IFERROR(I46/$D$43,"")</f>
        <v>0.4</v>
      </c>
      <c r="K46" s="23">
        <f>자료입력!I46</f>
        <v>0</v>
      </c>
      <c r="L46" s="21">
        <f>_xlfn.IFERROR(K46/$D$43,"")</f>
        <v>0</v>
      </c>
      <c r="M46" s="23">
        <f>자료입력!J46</f>
        <v>10</v>
      </c>
      <c r="N46" s="21">
        <f>_xlfn.IFERROR(M46/$D$43,"")</f>
        <v>0.4</v>
      </c>
      <c r="O46" s="23">
        <f>자료입력!K46</f>
        <v>0</v>
      </c>
      <c r="P46" s="21">
        <f>_xlfn.IFERROR(O46/$D$43,"")</f>
        <v>0</v>
      </c>
      <c r="Q46" s="23">
        <f>자료입력!L46</f>
        <v>5</v>
      </c>
      <c r="R46" s="21">
        <f>_xlfn.IFERROR(Q46/$D$43,"")</f>
        <v>0.2</v>
      </c>
      <c r="S46" s="23">
        <f>자료입력!M46</f>
        <v>0</v>
      </c>
      <c r="T46" s="21">
        <f>_xlfn.IFERROR(S46/$D$43,"")</f>
        <v>0</v>
      </c>
      <c r="U46" s="23">
        <f>자료입력!N46</f>
        <v>0</v>
      </c>
      <c r="V46" s="21">
        <f>_xlfn.IFERROR(U46/$D$43,"")</f>
        <v>0</v>
      </c>
      <c r="W46" s="23">
        <f>자료입력!O46</f>
        <v>0</v>
      </c>
      <c r="X46" s="21">
        <f>_xlfn.IFERROR(W46/$D$43,"")</f>
        <v>0</v>
      </c>
      <c r="Y46" s="23">
        <f>자료입력!P46</f>
        <v>0</v>
      </c>
      <c r="Z46" s="21">
        <f>_xlfn.IFERROR(Y46/$D$43,"")</f>
        <v>0</v>
      </c>
      <c r="AA46" s="16"/>
      <c r="AB46" s="15">
        <f t="shared" si="1"/>
        <v>0.8</v>
      </c>
      <c r="AC46" s="55"/>
      <c r="AD46" s="55"/>
    </row>
    <row r="47" spans="1:30" ht="16.5">
      <c r="A47" s="36"/>
      <c r="B47" s="36"/>
      <c r="C47" s="36"/>
      <c r="D47" s="36"/>
      <c r="E47" s="37"/>
      <c r="F47" s="22" t="s">
        <v>39</v>
      </c>
      <c r="G47" s="23">
        <f>자료입력!G47</f>
        <v>17</v>
      </c>
      <c r="H47" s="21">
        <f>_xlfn.IFERROR(G47/$D$43,"")</f>
        <v>0.68</v>
      </c>
      <c r="I47" s="23">
        <f>자료입력!H47</f>
        <v>13</v>
      </c>
      <c r="J47" s="21">
        <f>_xlfn.IFERROR(I47/$D$43,"")</f>
        <v>0.52</v>
      </c>
      <c r="K47" s="23">
        <f>자료입력!I47</f>
        <v>6</v>
      </c>
      <c r="L47" s="21">
        <f>_xlfn.IFERROR(K47/$D$43,"")</f>
        <v>0.24</v>
      </c>
      <c r="M47" s="23">
        <f>자료입력!J47</f>
        <v>8</v>
      </c>
      <c r="N47" s="21">
        <f>_xlfn.IFERROR(M47/$D$43,"")</f>
        <v>0.32</v>
      </c>
      <c r="O47" s="23">
        <f>자료입력!K47</f>
        <v>2</v>
      </c>
      <c r="P47" s="21">
        <f>_xlfn.IFERROR(O47/$D$43,"")</f>
        <v>0.08</v>
      </c>
      <c r="Q47" s="23">
        <f>자료입력!L47</f>
        <v>4</v>
      </c>
      <c r="R47" s="21">
        <f>_xlfn.IFERROR(Q47/$D$43,"")</f>
        <v>0.16</v>
      </c>
      <c r="S47" s="23">
        <f>자료입력!M47</f>
        <v>0</v>
      </c>
      <c r="T47" s="21">
        <f>_xlfn.IFERROR(S47/$D$43,"")</f>
        <v>0</v>
      </c>
      <c r="U47" s="23">
        <f>자료입력!N47</f>
        <v>0</v>
      </c>
      <c r="V47" s="21">
        <f>_xlfn.IFERROR(U47/$D$43,"")</f>
        <v>0</v>
      </c>
      <c r="W47" s="23">
        <f>자료입력!O47</f>
        <v>0</v>
      </c>
      <c r="X47" s="21">
        <f>_xlfn.IFERROR(W47/$D$43,"")</f>
        <v>0</v>
      </c>
      <c r="Y47" s="23">
        <f>자료입력!P47</f>
        <v>0</v>
      </c>
      <c r="Z47" s="21">
        <f>_xlfn.IFERROR(Y47/$D$43,"")</f>
        <v>0</v>
      </c>
      <c r="AA47" s="15">
        <f t="shared" si="0"/>
        <v>0.92</v>
      </c>
      <c r="AB47" s="15">
        <f t="shared" si="1"/>
        <v>0.8400000000000001</v>
      </c>
      <c r="AC47" s="55"/>
      <c r="AD47" s="55"/>
    </row>
    <row r="48" spans="1:30" ht="16.5">
      <c r="A48" s="36" t="str">
        <f>자료입력!A48</f>
        <v>댄스</v>
      </c>
      <c r="B48" s="36" t="str">
        <f>자료입력!B48</f>
        <v>이O진</v>
      </c>
      <c r="C48" s="36">
        <f>자료입력!C48</f>
        <v>15</v>
      </c>
      <c r="D48" s="36">
        <f>자료입력!D48</f>
        <v>7</v>
      </c>
      <c r="E48" s="37">
        <f>D48/C48</f>
        <v>0.4666666666666667</v>
      </c>
      <c r="F48" s="22" t="s">
        <v>62</v>
      </c>
      <c r="G48" s="23">
        <f>자료입력!G48</f>
        <v>4</v>
      </c>
      <c r="H48" s="21">
        <f>_xlfn.IFERROR(G48/$D$48,"")</f>
        <v>0.5714285714285714</v>
      </c>
      <c r="I48" s="23">
        <f>자료입력!H48</f>
        <v>4</v>
      </c>
      <c r="J48" s="21">
        <f>_xlfn.IFERROR(I48/$D$48,"")</f>
        <v>0.5714285714285714</v>
      </c>
      <c r="K48" s="23">
        <f>자료입력!I48</f>
        <v>3</v>
      </c>
      <c r="L48" s="21">
        <f>_xlfn.IFERROR(K48/$D$48,"")</f>
        <v>0.42857142857142855</v>
      </c>
      <c r="M48" s="23">
        <f>자료입력!J48</f>
        <v>3</v>
      </c>
      <c r="N48" s="21">
        <f>_xlfn.IFERROR(M48/$D$48,"")</f>
        <v>0.42857142857142855</v>
      </c>
      <c r="O48" s="23">
        <f>자료입력!K48</f>
        <v>0</v>
      </c>
      <c r="P48" s="21">
        <f>_xlfn.IFERROR(O48/$D$48,"")</f>
        <v>0</v>
      </c>
      <c r="Q48" s="23">
        <f>자료입력!L48</f>
        <v>0</v>
      </c>
      <c r="R48" s="21">
        <f>_xlfn.IFERROR(Q48/$D$48,"")</f>
        <v>0</v>
      </c>
      <c r="S48" s="23">
        <f>자료입력!M48</f>
        <v>0</v>
      </c>
      <c r="T48" s="21">
        <f>_xlfn.IFERROR(S48/$D$48,"")</f>
        <v>0</v>
      </c>
      <c r="U48" s="23">
        <f>자료입력!N48</f>
        <v>0</v>
      </c>
      <c r="V48" s="21">
        <f>_xlfn.IFERROR(U48/$D$48,"")</f>
        <v>0</v>
      </c>
      <c r="W48" s="23">
        <f>자료입력!O48</f>
        <v>0</v>
      </c>
      <c r="X48" s="21">
        <f>_xlfn.IFERROR(W48/$D$48,"")</f>
        <v>0</v>
      </c>
      <c r="Y48" s="23">
        <f>자료입력!P48</f>
        <v>0</v>
      </c>
      <c r="Z48" s="21">
        <f>_xlfn.IFERROR(Y48/$D$48,"")</f>
        <v>0</v>
      </c>
      <c r="AA48" s="15">
        <f t="shared" si="0"/>
        <v>1</v>
      </c>
      <c r="AB48" s="15">
        <f t="shared" si="1"/>
        <v>1</v>
      </c>
      <c r="AC48" s="55">
        <f>AVERAGE(AA48:AA52)</f>
        <v>0.8928571428571428</v>
      </c>
      <c r="AD48" s="55">
        <f>AVERAGE(AB48:AB52)</f>
        <v>0.9142857142857143</v>
      </c>
    </row>
    <row r="49" spans="1:30" ht="16.5">
      <c r="A49" s="36"/>
      <c r="B49" s="36"/>
      <c r="C49" s="36"/>
      <c r="D49" s="36"/>
      <c r="E49" s="37"/>
      <c r="F49" s="22" t="s">
        <v>57</v>
      </c>
      <c r="G49" s="23">
        <f>자료입력!G49</f>
        <v>2</v>
      </c>
      <c r="H49" s="21">
        <f>_xlfn.IFERROR(G49/$D$48,"")</f>
        <v>0.2857142857142857</v>
      </c>
      <c r="I49" s="23">
        <f>자료입력!H49</f>
        <v>3</v>
      </c>
      <c r="J49" s="21">
        <f>_xlfn.IFERROR(I49/$D$48,"")</f>
        <v>0.42857142857142855</v>
      </c>
      <c r="K49" s="23">
        <f>자료입력!I49</f>
        <v>4</v>
      </c>
      <c r="L49" s="21">
        <f>_xlfn.IFERROR(K49/$D$48,"")</f>
        <v>0.5714285714285714</v>
      </c>
      <c r="M49" s="23">
        <f>자료입력!J49</f>
        <v>3</v>
      </c>
      <c r="N49" s="21">
        <f>_xlfn.IFERROR(M49/$D$48,"")</f>
        <v>0.42857142857142855</v>
      </c>
      <c r="O49" s="23">
        <f>자료입력!K49</f>
        <v>1</v>
      </c>
      <c r="P49" s="21">
        <f>_xlfn.IFERROR(O49/$D$48,"")</f>
        <v>0.14285714285714285</v>
      </c>
      <c r="Q49" s="23">
        <f>자료입력!L49</f>
        <v>1</v>
      </c>
      <c r="R49" s="21">
        <f>_xlfn.IFERROR(Q49/$D$48,"")</f>
        <v>0.14285714285714285</v>
      </c>
      <c r="S49" s="23">
        <f>자료입력!M49</f>
        <v>0</v>
      </c>
      <c r="T49" s="21">
        <f>_xlfn.IFERROR(S49/$D$48,"")</f>
        <v>0</v>
      </c>
      <c r="U49" s="23">
        <f>자료입력!N49</f>
        <v>0</v>
      </c>
      <c r="V49" s="21">
        <f>_xlfn.IFERROR(U49/$D$48,"")</f>
        <v>0</v>
      </c>
      <c r="W49" s="23">
        <f>자료입력!O49</f>
        <v>0</v>
      </c>
      <c r="X49" s="21">
        <f>_xlfn.IFERROR(W49/$D$48,"")</f>
        <v>0</v>
      </c>
      <c r="Y49" s="23">
        <f>자료입력!P49</f>
        <v>0</v>
      </c>
      <c r="Z49" s="21">
        <f>_xlfn.IFERROR(Y49/$D$48,"")</f>
        <v>0</v>
      </c>
      <c r="AA49" s="15">
        <f t="shared" si="0"/>
        <v>0.8571428571428571</v>
      </c>
      <c r="AB49" s="15">
        <f t="shared" si="1"/>
        <v>0.8571428571428571</v>
      </c>
      <c r="AC49" s="55"/>
      <c r="AD49" s="55"/>
    </row>
    <row r="50" spans="1:30" ht="16.5">
      <c r="A50" s="36"/>
      <c r="B50" s="36"/>
      <c r="C50" s="36"/>
      <c r="D50" s="36"/>
      <c r="E50" s="37"/>
      <c r="F50" s="22" t="s">
        <v>51</v>
      </c>
      <c r="G50" s="23">
        <f>자료입력!G50</f>
        <v>2</v>
      </c>
      <c r="H50" s="21">
        <f>_xlfn.IFERROR(G50/$D$48,"")</f>
        <v>0.2857142857142857</v>
      </c>
      <c r="I50" s="23">
        <f>자료입력!H50</f>
        <v>2</v>
      </c>
      <c r="J50" s="21">
        <f>_xlfn.IFERROR(I50/$D$48,"")</f>
        <v>0.2857142857142857</v>
      </c>
      <c r="K50" s="23">
        <f>자료입력!I50</f>
        <v>3</v>
      </c>
      <c r="L50" s="21">
        <f>_xlfn.IFERROR(K50/$D$48,"")</f>
        <v>0.42857142857142855</v>
      </c>
      <c r="M50" s="23">
        <f>자료입력!J50</f>
        <v>3</v>
      </c>
      <c r="N50" s="21">
        <f>_xlfn.IFERROR(M50/$D$48,"")</f>
        <v>0.42857142857142855</v>
      </c>
      <c r="O50" s="23">
        <f>자료입력!K50</f>
        <v>2</v>
      </c>
      <c r="P50" s="21">
        <f>_xlfn.IFERROR(O50/$D$48,"")</f>
        <v>0.2857142857142857</v>
      </c>
      <c r="Q50" s="23">
        <f>자료입력!L50</f>
        <v>2</v>
      </c>
      <c r="R50" s="21">
        <f>_xlfn.IFERROR(Q50/$D$48,"")</f>
        <v>0.2857142857142857</v>
      </c>
      <c r="S50" s="23">
        <f>자료입력!M50</f>
        <v>0</v>
      </c>
      <c r="T50" s="21">
        <f>_xlfn.IFERROR(S50/$D$48,"")</f>
        <v>0</v>
      </c>
      <c r="U50" s="23">
        <f>자료입력!N50</f>
        <v>0</v>
      </c>
      <c r="V50" s="21">
        <f>_xlfn.IFERROR(U50/$D$48,"")</f>
        <v>0</v>
      </c>
      <c r="W50" s="23">
        <f>자료입력!O50</f>
        <v>0</v>
      </c>
      <c r="X50" s="21">
        <f>_xlfn.IFERROR(W50/$D$48,"")</f>
        <v>0</v>
      </c>
      <c r="Y50" s="23">
        <f>자료입력!P50</f>
        <v>0</v>
      </c>
      <c r="Z50" s="21">
        <f>_xlfn.IFERROR(Y50/$D$48,"")</f>
        <v>0</v>
      </c>
      <c r="AA50" s="15">
        <f t="shared" si="0"/>
        <v>0.7142857142857142</v>
      </c>
      <c r="AB50" s="15">
        <f t="shared" si="1"/>
        <v>0.7142857142857142</v>
      </c>
      <c r="AC50" s="55"/>
      <c r="AD50" s="55"/>
    </row>
    <row r="51" spans="1:30" ht="16.5">
      <c r="A51" s="36"/>
      <c r="B51" s="36"/>
      <c r="C51" s="36"/>
      <c r="D51" s="36"/>
      <c r="E51" s="37"/>
      <c r="F51" s="22" t="s">
        <v>48</v>
      </c>
      <c r="G51" s="23">
        <f>자료입력!G51</f>
        <v>0</v>
      </c>
      <c r="H51" s="21">
        <f>_xlfn.IFERROR(G51/$D$48,"")</f>
        <v>0</v>
      </c>
      <c r="I51" s="23">
        <f>자료입력!H51</f>
        <v>3</v>
      </c>
      <c r="J51" s="21">
        <f>_xlfn.IFERROR(I51/$D$48,"")</f>
        <v>0.42857142857142855</v>
      </c>
      <c r="K51" s="23">
        <f>자료입력!I51</f>
        <v>0</v>
      </c>
      <c r="L51" s="21">
        <f>_xlfn.IFERROR(K51/$D$48,"")</f>
        <v>0</v>
      </c>
      <c r="M51" s="23">
        <f>자료입력!J51</f>
        <v>4</v>
      </c>
      <c r="N51" s="21">
        <f>_xlfn.IFERROR(M51/$D$48,"")</f>
        <v>0.5714285714285714</v>
      </c>
      <c r="O51" s="23">
        <f>자료입력!K51</f>
        <v>0</v>
      </c>
      <c r="P51" s="21">
        <f>_xlfn.IFERROR(O51/$D$48,"")</f>
        <v>0</v>
      </c>
      <c r="Q51" s="23">
        <f>자료입력!L51</f>
        <v>0</v>
      </c>
      <c r="R51" s="21">
        <f>_xlfn.IFERROR(Q51/$D$48,"")</f>
        <v>0</v>
      </c>
      <c r="S51" s="23">
        <f>자료입력!M51</f>
        <v>0</v>
      </c>
      <c r="T51" s="21">
        <f>_xlfn.IFERROR(S51/$D$48,"")</f>
        <v>0</v>
      </c>
      <c r="U51" s="23">
        <f>자료입력!N51</f>
        <v>0</v>
      </c>
      <c r="V51" s="21">
        <f>_xlfn.IFERROR(U51/$D$48,"")</f>
        <v>0</v>
      </c>
      <c r="W51" s="23">
        <f>자료입력!O51</f>
        <v>0</v>
      </c>
      <c r="X51" s="21">
        <f>_xlfn.IFERROR(W51/$D$48,"")</f>
        <v>0</v>
      </c>
      <c r="Y51" s="23">
        <f>자료입력!P51</f>
        <v>0</v>
      </c>
      <c r="Z51" s="21">
        <f>_xlfn.IFERROR(Y51/$D$48,"")</f>
        <v>0</v>
      </c>
      <c r="AA51" s="16"/>
      <c r="AB51" s="15">
        <f t="shared" si="1"/>
        <v>1</v>
      </c>
      <c r="AC51" s="55"/>
      <c r="AD51" s="55"/>
    </row>
    <row r="52" spans="1:30" ht="16.5">
      <c r="A52" s="36"/>
      <c r="B52" s="36"/>
      <c r="C52" s="36"/>
      <c r="D52" s="36"/>
      <c r="E52" s="37"/>
      <c r="F52" s="22" t="s">
        <v>39</v>
      </c>
      <c r="G52" s="23">
        <f>자료입력!G52</f>
        <v>4</v>
      </c>
      <c r="H52" s="21">
        <f>_xlfn.IFERROR(G52/$D$48,"")</f>
        <v>0.5714285714285714</v>
      </c>
      <c r="I52" s="23">
        <f>자료입력!H52</f>
        <v>4</v>
      </c>
      <c r="J52" s="21">
        <f>_xlfn.IFERROR(I52/$D$48,"")</f>
        <v>0.5714285714285714</v>
      </c>
      <c r="K52" s="23">
        <f>자료입력!I52</f>
        <v>3</v>
      </c>
      <c r="L52" s="21">
        <f>_xlfn.IFERROR(K52/$D$48,"")</f>
        <v>0.42857142857142855</v>
      </c>
      <c r="M52" s="23">
        <f>자료입력!J52</f>
        <v>3</v>
      </c>
      <c r="N52" s="21">
        <f>_xlfn.IFERROR(M52/$D$48,"")</f>
        <v>0.42857142857142855</v>
      </c>
      <c r="O52" s="23">
        <f>자료입력!K52</f>
        <v>0</v>
      </c>
      <c r="P52" s="21">
        <f>_xlfn.IFERROR(O52/$D$48,"")</f>
        <v>0</v>
      </c>
      <c r="Q52" s="23">
        <f>자료입력!L52</f>
        <v>0</v>
      </c>
      <c r="R52" s="21">
        <f>_xlfn.IFERROR(Q52/$D$48,"")</f>
        <v>0</v>
      </c>
      <c r="S52" s="23">
        <f>자료입력!M52</f>
        <v>0</v>
      </c>
      <c r="T52" s="21">
        <f>_xlfn.IFERROR(S52/$D$48,"")</f>
        <v>0</v>
      </c>
      <c r="U52" s="23">
        <f>자료입력!N52</f>
        <v>0</v>
      </c>
      <c r="V52" s="21">
        <f>_xlfn.IFERROR(U52/$D$48,"")</f>
        <v>0</v>
      </c>
      <c r="W52" s="23">
        <f>자료입력!O52</f>
        <v>0</v>
      </c>
      <c r="X52" s="21">
        <f>_xlfn.IFERROR(W52/$D$48,"")</f>
        <v>0</v>
      </c>
      <c r="Y52" s="23">
        <f>자료입력!P52</f>
        <v>0</v>
      </c>
      <c r="Z52" s="21">
        <f>_xlfn.IFERROR(Y52/$D$48,"")</f>
        <v>0</v>
      </c>
      <c r="AA52" s="15">
        <f t="shared" si="0"/>
        <v>1</v>
      </c>
      <c r="AB52" s="15">
        <f t="shared" si="1"/>
        <v>1</v>
      </c>
      <c r="AC52" s="55"/>
      <c r="AD52" s="55"/>
    </row>
    <row r="53" spans="1:30" ht="16.5">
      <c r="A53" s="36" t="str">
        <f>자료입력!A53</f>
        <v>창의요리</v>
      </c>
      <c r="B53" s="36" t="str">
        <f>자료입력!B53</f>
        <v>홍O라</v>
      </c>
      <c r="C53" s="36">
        <f>자료입력!C53</f>
        <v>43</v>
      </c>
      <c r="D53" s="36">
        <f>자료입력!D53</f>
        <v>21</v>
      </c>
      <c r="E53" s="37">
        <f>D53/C53</f>
        <v>0.4883720930232558</v>
      </c>
      <c r="F53" s="22" t="s">
        <v>62</v>
      </c>
      <c r="G53" s="23">
        <f>자료입력!G53</f>
        <v>14</v>
      </c>
      <c r="H53" s="21">
        <f>_xlfn.IFERROR(G53/$D$53,"")</f>
        <v>0.6666666666666666</v>
      </c>
      <c r="I53" s="23">
        <f>자료입력!H53</f>
        <v>13</v>
      </c>
      <c r="J53" s="21">
        <f>_xlfn.IFERROR(I53/$D$53,"")</f>
        <v>0.6190476190476191</v>
      </c>
      <c r="K53" s="23">
        <f>자료입력!I53</f>
        <v>6</v>
      </c>
      <c r="L53" s="21">
        <f>_xlfn.IFERROR(K53/$D$53,"")</f>
        <v>0.2857142857142857</v>
      </c>
      <c r="M53" s="23">
        <f>자료입력!J53</f>
        <v>4</v>
      </c>
      <c r="N53" s="21">
        <f>_xlfn.IFERROR(M53/$D$53,"")</f>
        <v>0.19047619047619047</v>
      </c>
      <c r="O53" s="23">
        <f>자료입력!K53</f>
        <v>1</v>
      </c>
      <c r="P53" s="21">
        <f>_xlfn.IFERROR(O53/$D$53,"")</f>
        <v>0.047619047619047616</v>
      </c>
      <c r="Q53" s="23">
        <f>자료입력!L53</f>
        <v>4</v>
      </c>
      <c r="R53" s="21">
        <f>_xlfn.IFERROR(Q53/$D$53,"")</f>
        <v>0.19047619047619047</v>
      </c>
      <c r="S53" s="23">
        <f>자료입력!M53</f>
        <v>0</v>
      </c>
      <c r="T53" s="21">
        <f>_xlfn.IFERROR(S53/$D$53,"")</f>
        <v>0</v>
      </c>
      <c r="U53" s="23">
        <f>자료입력!N53</f>
        <v>0</v>
      </c>
      <c r="V53" s="21">
        <f>_xlfn.IFERROR(U53/$D$53,"")</f>
        <v>0</v>
      </c>
      <c r="W53" s="23">
        <f>자료입력!O53</f>
        <v>0</v>
      </c>
      <c r="X53" s="21">
        <f>_xlfn.IFERROR(W53/$D$53,"")</f>
        <v>0</v>
      </c>
      <c r="Y53" s="23">
        <f>자료입력!P53</f>
        <v>0</v>
      </c>
      <c r="Z53" s="21">
        <f>_xlfn.IFERROR(Y53/$D$53,"")</f>
        <v>0</v>
      </c>
      <c r="AA53" s="15">
        <f t="shared" si="0"/>
        <v>0.9523809523809523</v>
      </c>
      <c r="AB53" s="15">
        <f t="shared" si="1"/>
        <v>0.8095238095238095</v>
      </c>
      <c r="AC53" s="55">
        <f>AVERAGE(AA53:AA57)</f>
        <v>0.7261904761904762</v>
      </c>
      <c r="AD53" s="55">
        <f>AVERAGE(AB53:AB57)</f>
        <v>0.6380952380952382</v>
      </c>
    </row>
    <row r="54" spans="1:30" ht="16.5">
      <c r="A54" s="36"/>
      <c r="B54" s="36"/>
      <c r="C54" s="36"/>
      <c r="D54" s="36"/>
      <c r="E54" s="37"/>
      <c r="F54" s="22" t="s">
        <v>57</v>
      </c>
      <c r="G54" s="23">
        <f>자료입력!G54</f>
        <v>10</v>
      </c>
      <c r="H54" s="21">
        <f>_xlfn.IFERROR(G54/$D$53,"")</f>
        <v>0.47619047619047616</v>
      </c>
      <c r="I54" s="23">
        <f>자료입력!H54</f>
        <v>9</v>
      </c>
      <c r="J54" s="21">
        <f>_xlfn.IFERROR(I54/$D$53,"")</f>
        <v>0.42857142857142855</v>
      </c>
      <c r="K54" s="23">
        <f>자료입력!I54</f>
        <v>6</v>
      </c>
      <c r="L54" s="21">
        <f>_xlfn.IFERROR(K54/$D$53,"")</f>
        <v>0.2857142857142857</v>
      </c>
      <c r="M54" s="23">
        <f>자료입력!J54</f>
        <v>8</v>
      </c>
      <c r="N54" s="21">
        <f>_xlfn.IFERROR(M54/$D$53,"")</f>
        <v>0.38095238095238093</v>
      </c>
      <c r="O54" s="23">
        <f>자료입력!K54</f>
        <v>4</v>
      </c>
      <c r="P54" s="21">
        <f>_xlfn.IFERROR(O54/$D$53,"")</f>
        <v>0.19047619047619047</v>
      </c>
      <c r="Q54" s="23">
        <f>자료입력!L54</f>
        <v>3</v>
      </c>
      <c r="R54" s="21">
        <f>_xlfn.IFERROR(Q54/$D$53,"")</f>
        <v>0.14285714285714285</v>
      </c>
      <c r="S54" s="23">
        <f>자료입력!M54</f>
        <v>1</v>
      </c>
      <c r="T54" s="21">
        <f>_xlfn.IFERROR(S54/$D$53,"")</f>
        <v>0.047619047619047616</v>
      </c>
      <c r="U54" s="23">
        <f>자료입력!N54</f>
        <v>1</v>
      </c>
      <c r="V54" s="21">
        <f>_xlfn.IFERROR(U54/$D$53,"")</f>
        <v>0.047619047619047616</v>
      </c>
      <c r="W54" s="23">
        <f>자료입력!O54</f>
        <v>0</v>
      </c>
      <c r="X54" s="21">
        <f>_xlfn.IFERROR(W54/$D$53,"")</f>
        <v>0</v>
      </c>
      <c r="Y54" s="23">
        <f>자료입력!P54</f>
        <v>0</v>
      </c>
      <c r="Z54" s="21">
        <f>_xlfn.IFERROR(Y54/$D$53,"")</f>
        <v>0</v>
      </c>
      <c r="AA54" s="15">
        <f t="shared" si="0"/>
        <v>0.7619047619047619</v>
      </c>
      <c r="AB54" s="15">
        <f t="shared" si="1"/>
        <v>0.8095238095238095</v>
      </c>
      <c r="AC54" s="55"/>
      <c r="AD54" s="55"/>
    </row>
    <row r="55" spans="1:30" ht="16.5">
      <c r="A55" s="36"/>
      <c r="B55" s="36"/>
      <c r="C55" s="36"/>
      <c r="D55" s="36"/>
      <c r="E55" s="37"/>
      <c r="F55" s="22" t="s">
        <v>51</v>
      </c>
      <c r="G55" s="23">
        <f>자료입력!G55</f>
        <v>8</v>
      </c>
      <c r="H55" s="21">
        <f>_xlfn.IFERROR(G55/$D$53,"")</f>
        <v>0.38095238095238093</v>
      </c>
      <c r="I55" s="23">
        <f>자료입력!H55</f>
        <v>4</v>
      </c>
      <c r="J55" s="21">
        <f>_xlfn.IFERROR(I55/$D$53,"")</f>
        <v>0.19047619047619047</v>
      </c>
      <c r="K55" s="23">
        <f>자료입력!I55</f>
        <v>3</v>
      </c>
      <c r="L55" s="21">
        <f>_xlfn.IFERROR(K55/$D$53,"")</f>
        <v>0.14285714285714285</v>
      </c>
      <c r="M55" s="23">
        <f>자료입력!J55</f>
        <v>8</v>
      </c>
      <c r="N55" s="21">
        <f>_xlfn.IFERROR(M55/$D$53,"")</f>
        <v>0.38095238095238093</v>
      </c>
      <c r="O55" s="23">
        <f>자료입력!K55</f>
        <v>9</v>
      </c>
      <c r="P55" s="21">
        <f>_xlfn.IFERROR(O55/$D$53,"")</f>
        <v>0.42857142857142855</v>
      </c>
      <c r="Q55" s="23">
        <f>자료입력!L55</f>
        <v>8</v>
      </c>
      <c r="R55" s="21">
        <f>_xlfn.IFERROR(Q55/$D$53,"")</f>
        <v>0.38095238095238093</v>
      </c>
      <c r="S55" s="23">
        <f>자료입력!M55</f>
        <v>1</v>
      </c>
      <c r="T55" s="21">
        <f>_xlfn.IFERROR(S55/$D$53,"")</f>
        <v>0.047619047619047616</v>
      </c>
      <c r="U55" s="23">
        <f>자료입력!N55</f>
        <v>1</v>
      </c>
      <c r="V55" s="21">
        <f>_xlfn.IFERROR(U55/$D$53,"")</f>
        <v>0.047619047619047616</v>
      </c>
      <c r="W55" s="23">
        <f>자료입력!O55</f>
        <v>0</v>
      </c>
      <c r="X55" s="21">
        <f>_xlfn.IFERROR(W55/$D$53,"")</f>
        <v>0</v>
      </c>
      <c r="Y55" s="23">
        <f>자료입력!P55</f>
        <v>0</v>
      </c>
      <c r="Z55" s="21">
        <f>_xlfn.IFERROR(Y55/$D$53,"")</f>
        <v>0</v>
      </c>
      <c r="AA55" s="15">
        <f t="shared" si="0"/>
        <v>0.5238095238095237</v>
      </c>
      <c r="AB55" s="15">
        <f t="shared" si="1"/>
        <v>0.5714285714285714</v>
      </c>
      <c r="AC55" s="55"/>
      <c r="AD55" s="55"/>
    </row>
    <row r="56" spans="1:30" ht="16.5">
      <c r="A56" s="36"/>
      <c r="B56" s="36"/>
      <c r="C56" s="36"/>
      <c r="D56" s="36"/>
      <c r="E56" s="37"/>
      <c r="F56" s="22" t="s">
        <v>48</v>
      </c>
      <c r="G56" s="23">
        <f>자료입력!G56</f>
        <v>0</v>
      </c>
      <c r="H56" s="21">
        <f>_xlfn.IFERROR(G56/$D$53,"")</f>
        <v>0</v>
      </c>
      <c r="I56" s="23">
        <f>자료입력!H56</f>
        <v>1</v>
      </c>
      <c r="J56" s="21">
        <f>_xlfn.IFERROR(I56/$D$53,"")</f>
        <v>0.047619047619047616</v>
      </c>
      <c r="K56" s="23">
        <f>자료입력!I56</f>
        <v>0</v>
      </c>
      <c r="L56" s="21">
        <f>_xlfn.IFERROR(K56/$D$53,"")</f>
        <v>0</v>
      </c>
      <c r="M56" s="23">
        <f>자료입력!J56</f>
        <v>7</v>
      </c>
      <c r="N56" s="21">
        <f>_xlfn.IFERROR(M56/$D$53,"")</f>
        <v>0.3333333333333333</v>
      </c>
      <c r="O56" s="23">
        <f>자료입력!K56</f>
        <v>0</v>
      </c>
      <c r="P56" s="21">
        <f>_xlfn.IFERROR(O56/$D$53,"")</f>
        <v>0</v>
      </c>
      <c r="Q56" s="23">
        <f>자료입력!L56</f>
        <v>11</v>
      </c>
      <c r="R56" s="21">
        <f>_xlfn.IFERROR(Q56/$D$53,"")</f>
        <v>0.5238095238095238</v>
      </c>
      <c r="S56" s="23">
        <f>자료입력!M56</f>
        <v>0</v>
      </c>
      <c r="T56" s="21">
        <f>_xlfn.IFERROR(S56/$D$53,"")</f>
        <v>0</v>
      </c>
      <c r="U56" s="23">
        <f>자료입력!N56</f>
        <v>2</v>
      </c>
      <c r="V56" s="21">
        <f>_xlfn.IFERROR(U56/$D$53,"")</f>
        <v>0.09523809523809523</v>
      </c>
      <c r="W56" s="23">
        <f>자료입력!O56</f>
        <v>0</v>
      </c>
      <c r="X56" s="21">
        <f>_xlfn.IFERROR(W56/$D$53,"")</f>
        <v>0</v>
      </c>
      <c r="Y56" s="23">
        <f>자료입력!P56</f>
        <v>0</v>
      </c>
      <c r="Z56" s="21">
        <f>_xlfn.IFERROR(Y56/$D$53,"")</f>
        <v>0</v>
      </c>
      <c r="AA56" s="16"/>
      <c r="AB56" s="15">
        <f t="shared" si="1"/>
        <v>0.38095238095238093</v>
      </c>
      <c r="AC56" s="55"/>
      <c r="AD56" s="55"/>
    </row>
    <row r="57" spans="1:30" ht="16.5">
      <c r="A57" s="36"/>
      <c r="B57" s="36"/>
      <c r="C57" s="36"/>
      <c r="D57" s="36"/>
      <c r="E57" s="37"/>
      <c r="F57" s="22" t="s">
        <v>39</v>
      </c>
      <c r="G57" s="23">
        <f>자료입력!G57</f>
        <v>9</v>
      </c>
      <c r="H57" s="21">
        <f>_xlfn.IFERROR(G57/$D$53,"")</f>
        <v>0.42857142857142855</v>
      </c>
      <c r="I57" s="23">
        <f>자료입력!H57</f>
        <v>6</v>
      </c>
      <c r="J57" s="21">
        <f>_xlfn.IFERROR(I57/$D$53,"")</f>
        <v>0.2857142857142857</v>
      </c>
      <c r="K57" s="23">
        <f>자료입력!I57</f>
        <v>5</v>
      </c>
      <c r="L57" s="21">
        <f>_xlfn.IFERROR(K57/$D$53,"")</f>
        <v>0.23809523809523808</v>
      </c>
      <c r="M57" s="23">
        <f>자료입력!J57</f>
        <v>7</v>
      </c>
      <c r="N57" s="21">
        <f>_xlfn.IFERROR(M57/$D$53,"")</f>
        <v>0.3333333333333333</v>
      </c>
      <c r="O57" s="23">
        <f>자료입력!K57</f>
        <v>4</v>
      </c>
      <c r="P57" s="21">
        <f>_xlfn.IFERROR(O57/$D$53,"")</f>
        <v>0.19047619047619047</v>
      </c>
      <c r="Q57" s="23">
        <f>자료입력!L57</f>
        <v>6</v>
      </c>
      <c r="R57" s="21">
        <f>_xlfn.IFERROR(Q57/$D$53,"")</f>
        <v>0.2857142857142857</v>
      </c>
      <c r="S57" s="23">
        <f>자료입력!M57</f>
        <v>1</v>
      </c>
      <c r="T57" s="21">
        <f>_xlfn.IFERROR(S57/$D$53,"")</f>
        <v>0.047619047619047616</v>
      </c>
      <c r="U57" s="23">
        <f>자료입력!N57</f>
        <v>1</v>
      </c>
      <c r="V57" s="21">
        <f>_xlfn.IFERROR(U57/$D$53,"")</f>
        <v>0.047619047619047616</v>
      </c>
      <c r="W57" s="23">
        <f>자료입력!O57</f>
        <v>2</v>
      </c>
      <c r="X57" s="21">
        <f>_xlfn.IFERROR(W57/$D$53,"")</f>
        <v>0.09523809523809523</v>
      </c>
      <c r="Y57" s="23">
        <f>자료입력!P57</f>
        <v>1</v>
      </c>
      <c r="Z57" s="21">
        <f>_xlfn.IFERROR(Y57/$D$53,"")</f>
        <v>0.047619047619047616</v>
      </c>
      <c r="AA57" s="15">
        <f t="shared" si="0"/>
        <v>0.6666666666666666</v>
      </c>
      <c r="AB57" s="15">
        <f t="shared" si="1"/>
        <v>0.6190476190476191</v>
      </c>
      <c r="AC57" s="55"/>
      <c r="AD57" s="55"/>
    </row>
    <row r="58" spans="1:30" ht="16.5">
      <c r="A58" s="36" t="str">
        <f>자료입력!A58</f>
        <v>마술</v>
      </c>
      <c r="B58" s="36" t="str">
        <f>자료입력!B58</f>
        <v>한O문</v>
      </c>
      <c r="C58" s="36">
        <f>자료입력!C58</f>
        <v>9</v>
      </c>
      <c r="D58" s="36">
        <f>자료입력!D58</f>
        <v>7</v>
      </c>
      <c r="E58" s="37">
        <f>D58/C58</f>
        <v>0.7777777777777778</v>
      </c>
      <c r="F58" s="22" t="s">
        <v>62</v>
      </c>
      <c r="G58" s="23">
        <f>자료입력!G58</f>
        <v>4</v>
      </c>
      <c r="H58" s="21">
        <f>_xlfn.IFERROR(G58/$D$58,"")</f>
        <v>0.5714285714285714</v>
      </c>
      <c r="I58" s="23">
        <f>자료입력!H58</f>
        <v>4</v>
      </c>
      <c r="J58" s="21">
        <f>_xlfn.IFERROR(I58/$D$58,"")</f>
        <v>0.5714285714285714</v>
      </c>
      <c r="K58" s="23">
        <f>자료입력!I58</f>
        <v>3</v>
      </c>
      <c r="L58" s="21">
        <f>_xlfn.IFERROR(K58/$D$58,"")</f>
        <v>0.42857142857142855</v>
      </c>
      <c r="M58" s="23">
        <f>자료입력!J58</f>
        <v>3</v>
      </c>
      <c r="N58" s="21">
        <f>_xlfn.IFERROR(M58/$D$58,"")</f>
        <v>0.42857142857142855</v>
      </c>
      <c r="O58" s="23">
        <f>자료입력!K58</f>
        <v>0</v>
      </c>
      <c r="P58" s="21">
        <f>_xlfn.IFERROR(O58/$D$58,"")</f>
        <v>0</v>
      </c>
      <c r="Q58" s="23">
        <f>자료입력!L58</f>
        <v>0</v>
      </c>
      <c r="R58" s="21">
        <f>_xlfn.IFERROR(Q58/$D$58,"")</f>
        <v>0</v>
      </c>
      <c r="S58" s="23">
        <f>자료입력!M58</f>
        <v>0</v>
      </c>
      <c r="T58" s="21">
        <f>_xlfn.IFERROR(S58/$D$58,"")</f>
        <v>0</v>
      </c>
      <c r="U58" s="23">
        <f>자료입력!N58</f>
        <v>0</v>
      </c>
      <c r="V58" s="21">
        <f>_xlfn.IFERROR(U58/$D$58,"")</f>
        <v>0</v>
      </c>
      <c r="W58" s="23">
        <f>자료입력!O58</f>
        <v>0</v>
      </c>
      <c r="X58" s="21">
        <f>_xlfn.IFERROR(W58/$D$58,"")</f>
        <v>0</v>
      </c>
      <c r="Y58" s="23">
        <f>자료입력!P58</f>
        <v>0</v>
      </c>
      <c r="Z58" s="21">
        <f>_xlfn.IFERROR(Y58/$D$58,"")</f>
        <v>0</v>
      </c>
      <c r="AA58" s="15">
        <f t="shared" si="0"/>
        <v>1</v>
      </c>
      <c r="AB58" s="15">
        <f t="shared" si="1"/>
        <v>1</v>
      </c>
      <c r="AC58" s="55">
        <f>AVERAGE(AA58:AA62)</f>
        <v>0.7857142857142857</v>
      </c>
      <c r="AD58" s="55">
        <f>AVERAGE(AB58:AB62)</f>
        <v>0.6857142857142857</v>
      </c>
    </row>
    <row r="59" spans="1:30" ht="16.5">
      <c r="A59" s="36"/>
      <c r="B59" s="36"/>
      <c r="C59" s="36"/>
      <c r="D59" s="36"/>
      <c r="E59" s="37"/>
      <c r="F59" s="22" t="s">
        <v>57</v>
      </c>
      <c r="G59" s="23">
        <f>자료입력!G59</f>
        <v>3</v>
      </c>
      <c r="H59" s="21">
        <f>_xlfn.IFERROR(G59/$D$58,"")</f>
        <v>0.42857142857142855</v>
      </c>
      <c r="I59" s="23">
        <f>자료입력!H59</f>
        <v>3</v>
      </c>
      <c r="J59" s="21">
        <f>_xlfn.IFERROR(I59/$D$58,"")</f>
        <v>0.42857142857142855</v>
      </c>
      <c r="K59" s="23">
        <f>자료입력!I59</f>
        <v>3</v>
      </c>
      <c r="L59" s="21">
        <f>_xlfn.IFERROR(K59/$D$58,"")</f>
        <v>0.42857142857142855</v>
      </c>
      <c r="M59" s="23">
        <f>자료입력!J59</f>
        <v>2</v>
      </c>
      <c r="N59" s="21">
        <f>_xlfn.IFERROR(M59/$D$58,"")</f>
        <v>0.2857142857142857</v>
      </c>
      <c r="O59" s="23">
        <f>자료입력!K59</f>
        <v>1</v>
      </c>
      <c r="P59" s="21">
        <f>_xlfn.IFERROR(O59/$D$58,"")</f>
        <v>0.14285714285714285</v>
      </c>
      <c r="Q59" s="23">
        <f>자료입력!L59</f>
        <v>2</v>
      </c>
      <c r="R59" s="21">
        <f>_xlfn.IFERROR(Q59/$D$58,"")</f>
        <v>0.2857142857142857</v>
      </c>
      <c r="S59" s="23">
        <f>자료입력!M59</f>
        <v>0</v>
      </c>
      <c r="T59" s="21">
        <f>_xlfn.IFERROR(S59/$D$58,"")</f>
        <v>0</v>
      </c>
      <c r="U59" s="23">
        <f>자료입력!N59</f>
        <v>0</v>
      </c>
      <c r="V59" s="21">
        <f>_xlfn.IFERROR(U59/$D$58,"")</f>
        <v>0</v>
      </c>
      <c r="W59" s="23">
        <f>자료입력!O59</f>
        <v>0</v>
      </c>
      <c r="X59" s="21">
        <f>_xlfn.IFERROR(W59/$D$58,"")</f>
        <v>0</v>
      </c>
      <c r="Y59" s="23">
        <f>자료입력!P59</f>
        <v>0</v>
      </c>
      <c r="Z59" s="21">
        <f>_xlfn.IFERROR(Y59/$D$58,"")</f>
        <v>0</v>
      </c>
      <c r="AA59" s="15">
        <f t="shared" si="0"/>
        <v>0.8571428571428571</v>
      </c>
      <c r="AB59" s="15">
        <f t="shared" si="1"/>
        <v>0.7142857142857142</v>
      </c>
      <c r="AC59" s="55"/>
      <c r="AD59" s="55"/>
    </row>
    <row r="60" spans="1:30" ht="16.5">
      <c r="A60" s="36"/>
      <c r="B60" s="36"/>
      <c r="C60" s="36"/>
      <c r="D60" s="36"/>
      <c r="E60" s="37"/>
      <c r="F60" s="22" t="s">
        <v>51</v>
      </c>
      <c r="G60" s="23">
        <f>자료입력!G60</f>
        <v>2</v>
      </c>
      <c r="H60" s="21">
        <f>_xlfn.IFERROR(G60/$D$58,"")</f>
        <v>0.2857142857142857</v>
      </c>
      <c r="I60" s="23">
        <f>자료입력!H60</f>
        <v>1</v>
      </c>
      <c r="J60" s="21">
        <f>_xlfn.IFERROR(I60/$D$58,"")</f>
        <v>0.14285714285714285</v>
      </c>
      <c r="K60" s="23">
        <f>자료입력!I60</f>
        <v>1</v>
      </c>
      <c r="L60" s="21">
        <f>_xlfn.IFERROR(K60/$D$58,"")</f>
        <v>0.14285714285714285</v>
      </c>
      <c r="M60" s="23">
        <f>자료입력!J60</f>
        <v>2</v>
      </c>
      <c r="N60" s="21">
        <f>_xlfn.IFERROR(M60/$D$58,"")</f>
        <v>0.2857142857142857</v>
      </c>
      <c r="O60" s="23">
        <f>자료입력!K60</f>
        <v>4</v>
      </c>
      <c r="P60" s="21">
        <f>_xlfn.IFERROR(O60/$D$58,"")</f>
        <v>0.5714285714285714</v>
      </c>
      <c r="Q60" s="23">
        <f>자료입력!L60</f>
        <v>4</v>
      </c>
      <c r="R60" s="21">
        <f>_xlfn.IFERROR(Q60/$D$58,"")</f>
        <v>0.5714285714285714</v>
      </c>
      <c r="S60" s="23">
        <f>자료입력!M60</f>
        <v>0</v>
      </c>
      <c r="T60" s="21">
        <f>_xlfn.IFERROR(S60/$D$58,"")</f>
        <v>0</v>
      </c>
      <c r="U60" s="23">
        <f>자료입력!N60</f>
        <v>0</v>
      </c>
      <c r="V60" s="21">
        <f>_xlfn.IFERROR(U60/$D$58,"")</f>
        <v>0</v>
      </c>
      <c r="W60" s="23">
        <f>자료입력!O60</f>
        <v>0</v>
      </c>
      <c r="X60" s="21">
        <f>_xlfn.IFERROR(W60/$D$58,"")</f>
        <v>0</v>
      </c>
      <c r="Y60" s="23">
        <f>자료입력!P60</f>
        <v>0</v>
      </c>
      <c r="Z60" s="21">
        <f>_xlfn.IFERROR(Y60/$D$58,"")</f>
        <v>0</v>
      </c>
      <c r="AA60" s="15">
        <f t="shared" si="0"/>
        <v>0.42857142857142855</v>
      </c>
      <c r="AB60" s="15">
        <f t="shared" si="1"/>
        <v>0.42857142857142855</v>
      </c>
      <c r="AC60" s="55"/>
      <c r="AD60" s="55"/>
    </row>
    <row r="61" spans="1:30" ht="16.5">
      <c r="A61" s="36"/>
      <c r="B61" s="36"/>
      <c r="C61" s="36"/>
      <c r="D61" s="36"/>
      <c r="E61" s="37"/>
      <c r="F61" s="22" t="s">
        <v>48</v>
      </c>
      <c r="G61" s="23">
        <f>자료입력!G61</f>
        <v>0</v>
      </c>
      <c r="H61" s="21">
        <f>_xlfn.IFERROR(G61/$D$58,"")</f>
        <v>0</v>
      </c>
      <c r="I61" s="23">
        <f>자료입력!H61</f>
        <v>2</v>
      </c>
      <c r="J61" s="21">
        <f>_xlfn.IFERROR(I61/$D$58,"")</f>
        <v>0.2857142857142857</v>
      </c>
      <c r="K61" s="23">
        <f>자료입력!I61</f>
        <v>0</v>
      </c>
      <c r="L61" s="21">
        <f>_xlfn.IFERROR(K61/$D$58,"")</f>
        <v>0</v>
      </c>
      <c r="M61" s="23">
        <f>자료입력!J61</f>
        <v>2</v>
      </c>
      <c r="N61" s="21">
        <f>_xlfn.IFERROR(M61/$D$58,"")</f>
        <v>0.2857142857142857</v>
      </c>
      <c r="O61" s="23">
        <f>자료입력!K61</f>
        <v>0</v>
      </c>
      <c r="P61" s="21">
        <f>_xlfn.IFERROR(O61/$D$58,"")</f>
        <v>0</v>
      </c>
      <c r="Q61" s="23">
        <f>자료입력!L61</f>
        <v>3</v>
      </c>
      <c r="R61" s="21">
        <f>_xlfn.IFERROR(Q61/$D$58,"")</f>
        <v>0.42857142857142855</v>
      </c>
      <c r="S61" s="23">
        <f>자료입력!M61</f>
        <v>0</v>
      </c>
      <c r="T61" s="21">
        <f>_xlfn.IFERROR(S61/$D$58,"")</f>
        <v>0</v>
      </c>
      <c r="U61" s="23">
        <f>자료입력!N61</f>
        <v>0</v>
      </c>
      <c r="V61" s="21">
        <f>_xlfn.IFERROR(U61/$D$58,"")</f>
        <v>0</v>
      </c>
      <c r="W61" s="23">
        <f>자료입력!O61</f>
        <v>0</v>
      </c>
      <c r="X61" s="21">
        <f>_xlfn.IFERROR(W61/$D$58,"")</f>
        <v>0</v>
      </c>
      <c r="Y61" s="23">
        <f>자료입력!P61</f>
        <v>0</v>
      </c>
      <c r="Z61" s="21">
        <f>_xlfn.IFERROR(Y61/$D$58,"")</f>
        <v>0</v>
      </c>
      <c r="AA61" s="16"/>
      <c r="AB61" s="15">
        <f t="shared" si="1"/>
        <v>0.5714285714285714</v>
      </c>
      <c r="AC61" s="55"/>
      <c r="AD61" s="55"/>
    </row>
    <row r="62" spans="1:30" ht="16.5">
      <c r="A62" s="36"/>
      <c r="B62" s="36"/>
      <c r="C62" s="36"/>
      <c r="D62" s="36"/>
      <c r="E62" s="37"/>
      <c r="F62" s="22" t="s">
        <v>39</v>
      </c>
      <c r="G62" s="23">
        <f>자료입력!G62</f>
        <v>2</v>
      </c>
      <c r="H62" s="21">
        <f>_xlfn.IFERROR(G62/$D$58,"")</f>
        <v>0.2857142857142857</v>
      </c>
      <c r="I62" s="23">
        <f>자료입력!H62</f>
        <v>2</v>
      </c>
      <c r="J62" s="21">
        <f>_xlfn.IFERROR(I62/$D$58,"")</f>
        <v>0.2857142857142857</v>
      </c>
      <c r="K62" s="23">
        <f>자료입력!I62</f>
        <v>4</v>
      </c>
      <c r="L62" s="21">
        <f>_xlfn.IFERROR(K62/$D$58,"")</f>
        <v>0.5714285714285714</v>
      </c>
      <c r="M62" s="23">
        <f>자료입력!J62</f>
        <v>3</v>
      </c>
      <c r="N62" s="21">
        <f>_xlfn.IFERROR(M62/$D$58,"")</f>
        <v>0.42857142857142855</v>
      </c>
      <c r="O62" s="23">
        <f>자료입력!K62</f>
        <v>1</v>
      </c>
      <c r="P62" s="21">
        <f>_xlfn.IFERROR(O62/$D$58,"")</f>
        <v>0.14285714285714285</v>
      </c>
      <c r="Q62" s="23">
        <f>자료입력!L62</f>
        <v>2</v>
      </c>
      <c r="R62" s="21">
        <f>_xlfn.IFERROR(Q62/$D$58,"")</f>
        <v>0.2857142857142857</v>
      </c>
      <c r="S62" s="23">
        <f>자료입력!M62</f>
        <v>0</v>
      </c>
      <c r="T62" s="21">
        <f>_xlfn.IFERROR(S62/$D$58,"")</f>
        <v>0</v>
      </c>
      <c r="U62" s="23">
        <f>자료입력!N62</f>
        <v>0</v>
      </c>
      <c r="V62" s="21">
        <f>_xlfn.IFERROR(U62/$D$58,"")</f>
        <v>0</v>
      </c>
      <c r="W62" s="23">
        <f>자료입력!O62</f>
        <v>0</v>
      </c>
      <c r="X62" s="21">
        <f>_xlfn.IFERROR(W62/$D$58,"")</f>
        <v>0</v>
      </c>
      <c r="Y62" s="23">
        <f>자료입력!P62</f>
        <v>0</v>
      </c>
      <c r="Z62" s="21">
        <f>_xlfn.IFERROR(Y62/$D$58,"")</f>
        <v>0</v>
      </c>
      <c r="AA62" s="15">
        <f t="shared" si="0"/>
        <v>0.8571428571428571</v>
      </c>
      <c r="AB62" s="15">
        <f t="shared" si="1"/>
        <v>0.7142857142857142</v>
      </c>
      <c r="AC62" s="55"/>
      <c r="AD62" s="55"/>
    </row>
    <row r="63" spans="1:30" ht="16.5">
      <c r="A63" s="36" t="str">
        <f>자료입력!A63</f>
        <v>축구</v>
      </c>
      <c r="B63" s="36" t="str">
        <f>자료입력!B63</f>
        <v>류O영</v>
      </c>
      <c r="C63" s="36">
        <f>자료입력!C63</f>
        <v>9</v>
      </c>
      <c r="D63" s="36">
        <f>자료입력!D63</f>
        <v>2</v>
      </c>
      <c r="E63" s="37">
        <f>D63/C63</f>
        <v>0.2222222222222222</v>
      </c>
      <c r="F63" s="22" t="s">
        <v>62</v>
      </c>
      <c r="G63" s="23">
        <f>자료입력!G63</f>
        <v>1</v>
      </c>
      <c r="H63" s="21">
        <f>_xlfn.IFERROR(G63/$D$63,"")</f>
        <v>0.5</v>
      </c>
      <c r="I63" s="23">
        <f>자료입력!H63</f>
        <v>1</v>
      </c>
      <c r="J63" s="21">
        <f>_xlfn.IFERROR(I63/$D$63,"")</f>
        <v>0.5</v>
      </c>
      <c r="K63" s="23">
        <f>자료입력!I63</f>
        <v>1</v>
      </c>
      <c r="L63" s="21">
        <f>_xlfn.IFERROR(K63/$D$63,"")</f>
        <v>0.5</v>
      </c>
      <c r="M63" s="23">
        <f>자료입력!J63</f>
        <v>1</v>
      </c>
      <c r="N63" s="21">
        <f>_xlfn.IFERROR(M63/$D$63,"")</f>
        <v>0.5</v>
      </c>
      <c r="O63" s="23">
        <f>자료입력!K63</f>
        <v>0</v>
      </c>
      <c r="P63" s="21">
        <f>_xlfn.IFERROR(O63/$D$63,"")</f>
        <v>0</v>
      </c>
      <c r="Q63" s="23">
        <f>자료입력!L63</f>
        <v>0</v>
      </c>
      <c r="R63" s="21">
        <f>_xlfn.IFERROR(Q63/$D$63,"")</f>
        <v>0</v>
      </c>
      <c r="S63" s="23">
        <f>자료입력!M63</f>
        <v>0</v>
      </c>
      <c r="T63" s="21">
        <f>_xlfn.IFERROR(S63/$D$63,"")</f>
        <v>0</v>
      </c>
      <c r="U63" s="23">
        <f>자료입력!N63</f>
        <v>0</v>
      </c>
      <c r="V63" s="21">
        <f>_xlfn.IFERROR(U63/$D$63,"")</f>
        <v>0</v>
      </c>
      <c r="W63" s="23">
        <f>자료입력!O63</f>
        <v>0</v>
      </c>
      <c r="X63" s="21">
        <f>_xlfn.IFERROR(W63/$D$63,"")</f>
        <v>0</v>
      </c>
      <c r="Y63" s="23">
        <f>자료입력!P63</f>
        <v>0</v>
      </c>
      <c r="Z63" s="21">
        <f>_xlfn.IFERROR(Y63/$D$63,"")</f>
        <v>0</v>
      </c>
      <c r="AA63" s="15">
        <f t="shared" si="0"/>
        <v>1</v>
      </c>
      <c r="AB63" s="15">
        <f t="shared" si="1"/>
        <v>1</v>
      </c>
      <c r="AC63" s="56">
        <f>AVERAGE(AA63:AA67)</f>
        <v>0.875</v>
      </c>
      <c r="AD63" s="56">
        <f>AVERAGE(AB63:AB67)</f>
        <v>0.9</v>
      </c>
    </row>
    <row r="64" spans="1:30" ht="16.5">
      <c r="A64" s="36"/>
      <c r="B64" s="36"/>
      <c r="C64" s="36"/>
      <c r="D64" s="36"/>
      <c r="E64" s="37"/>
      <c r="F64" s="22" t="s">
        <v>57</v>
      </c>
      <c r="G64" s="23">
        <f>자료입력!G64</f>
        <v>1</v>
      </c>
      <c r="H64" s="21">
        <f>_xlfn.IFERROR(G64/$D$63,"")</f>
        <v>0.5</v>
      </c>
      <c r="I64" s="23">
        <f>자료입력!H64</f>
        <v>1</v>
      </c>
      <c r="J64" s="21">
        <f>_xlfn.IFERROR(I64/$D$63,"")</f>
        <v>0.5</v>
      </c>
      <c r="K64" s="23">
        <f>자료입력!I64</f>
        <v>1</v>
      </c>
      <c r="L64" s="21">
        <f>_xlfn.IFERROR(K64/$D$63,"")</f>
        <v>0.5</v>
      </c>
      <c r="M64" s="23">
        <f>자료입력!J64</f>
        <v>1</v>
      </c>
      <c r="N64" s="21">
        <f>_xlfn.IFERROR(M64/$D$63,"")</f>
        <v>0.5</v>
      </c>
      <c r="O64" s="23">
        <f>자료입력!K64</f>
        <v>0</v>
      </c>
      <c r="P64" s="21">
        <f>_xlfn.IFERROR(O64/$D$63,"")</f>
        <v>0</v>
      </c>
      <c r="Q64" s="23">
        <f>자료입력!L64</f>
        <v>0</v>
      </c>
      <c r="R64" s="21">
        <f>_xlfn.IFERROR(Q64/$D$63,"")</f>
        <v>0</v>
      </c>
      <c r="S64" s="23">
        <f>자료입력!M64</f>
        <v>0</v>
      </c>
      <c r="T64" s="21">
        <f>_xlfn.IFERROR(S64/$D$63,"")</f>
        <v>0</v>
      </c>
      <c r="U64" s="23">
        <f>자료입력!N64</f>
        <v>0</v>
      </c>
      <c r="V64" s="21">
        <f>_xlfn.IFERROR(U64/$D$63,"")</f>
        <v>0</v>
      </c>
      <c r="W64" s="23">
        <f>자료입력!O64</f>
        <v>0</v>
      </c>
      <c r="X64" s="21">
        <f>_xlfn.IFERROR(W64/$D$63,"")</f>
        <v>0</v>
      </c>
      <c r="Y64" s="23">
        <f>자료입력!P64</f>
        <v>0</v>
      </c>
      <c r="Z64" s="21">
        <f>_xlfn.IFERROR(Y64/$D$63,"")</f>
        <v>0</v>
      </c>
      <c r="AA64" s="15">
        <f t="shared" si="0"/>
        <v>1</v>
      </c>
      <c r="AB64" s="15">
        <f t="shared" si="1"/>
        <v>1</v>
      </c>
      <c r="AC64" s="56"/>
      <c r="AD64" s="56"/>
    </row>
    <row r="65" spans="1:30" ht="16.5">
      <c r="A65" s="36"/>
      <c r="B65" s="36"/>
      <c r="C65" s="36"/>
      <c r="D65" s="36"/>
      <c r="E65" s="37"/>
      <c r="F65" s="22" t="s">
        <v>51</v>
      </c>
      <c r="G65" s="23">
        <f>자료입력!G65</f>
        <v>0</v>
      </c>
      <c r="H65" s="21">
        <f>_xlfn.IFERROR(G65/$D$63,"")</f>
        <v>0</v>
      </c>
      <c r="I65" s="23">
        <f>자료입력!H65</f>
        <v>0</v>
      </c>
      <c r="J65" s="21">
        <f>_xlfn.IFERROR(I65/$D$63,"")</f>
        <v>0</v>
      </c>
      <c r="K65" s="23">
        <f>자료입력!I65</f>
        <v>1</v>
      </c>
      <c r="L65" s="21">
        <f>_xlfn.IFERROR(K65/$D$63,"")</f>
        <v>0.5</v>
      </c>
      <c r="M65" s="23">
        <f>자료입력!J65</f>
        <v>1</v>
      </c>
      <c r="N65" s="21">
        <f>_xlfn.IFERROR(M65/$D$63,"")</f>
        <v>0.5</v>
      </c>
      <c r="O65" s="23">
        <f>자료입력!K65</f>
        <v>1</v>
      </c>
      <c r="P65" s="21">
        <f>_xlfn.IFERROR(O65/$D$63,"")</f>
        <v>0.5</v>
      </c>
      <c r="Q65" s="23">
        <f>자료입력!L65</f>
        <v>1</v>
      </c>
      <c r="R65" s="21">
        <f>_xlfn.IFERROR(Q65/$D$63,"")</f>
        <v>0.5</v>
      </c>
      <c r="S65" s="23">
        <f>자료입력!M65</f>
        <v>0</v>
      </c>
      <c r="T65" s="21">
        <f>_xlfn.IFERROR(S65/$D$63,"")</f>
        <v>0</v>
      </c>
      <c r="U65" s="23">
        <f>자료입력!N65</f>
        <v>0</v>
      </c>
      <c r="V65" s="21">
        <f>_xlfn.IFERROR(U65/$D$63,"")</f>
        <v>0</v>
      </c>
      <c r="W65" s="23">
        <f>자료입력!O65</f>
        <v>0</v>
      </c>
      <c r="X65" s="21">
        <f>_xlfn.IFERROR(W65/$D$63,"")</f>
        <v>0</v>
      </c>
      <c r="Y65" s="23">
        <f>자료입력!P65</f>
        <v>0</v>
      </c>
      <c r="Z65" s="21">
        <f>_xlfn.IFERROR(Y65/$D$63,"")</f>
        <v>0</v>
      </c>
      <c r="AA65" s="15">
        <f t="shared" si="0"/>
        <v>0.5</v>
      </c>
      <c r="AB65" s="15">
        <f t="shared" si="1"/>
        <v>0.5</v>
      </c>
      <c r="AC65" s="56"/>
      <c r="AD65" s="56"/>
    </row>
    <row r="66" spans="1:30" ht="16.5">
      <c r="A66" s="36"/>
      <c r="B66" s="36"/>
      <c r="C66" s="36"/>
      <c r="D66" s="36"/>
      <c r="E66" s="37"/>
      <c r="F66" s="22" t="s">
        <v>48</v>
      </c>
      <c r="G66" s="23">
        <f>자료입력!G66</f>
        <v>0</v>
      </c>
      <c r="H66" s="21">
        <f>_xlfn.IFERROR(G66/$D$63,"")</f>
        <v>0</v>
      </c>
      <c r="I66" s="23">
        <f>자료입력!H66</f>
        <v>2</v>
      </c>
      <c r="J66" s="21">
        <f>_xlfn.IFERROR(I66/$D$63,"")</f>
        <v>1</v>
      </c>
      <c r="K66" s="23">
        <f>자료입력!I66</f>
        <v>0</v>
      </c>
      <c r="L66" s="21">
        <f>_xlfn.IFERROR(K66/$D$63,"")</f>
        <v>0</v>
      </c>
      <c r="M66" s="23">
        <f>자료입력!J66</f>
        <v>0</v>
      </c>
      <c r="N66" s="21">
        <f>_xlfn.IFERROR(M66/$D$63,"")</f>
        <v>0</v>
      </c>
      <c r="O66" s="23">
        <f>자료입력!K66</f>
        <v>0</v>
      </c>
      <c r="P66" s="21">
        <f>_xlfn.IFERROR(O66/$D$63,"")</f>
        <v>0</v>
      </c>
      <c r="Q66" s="23">
        <f>자료입력!L66</f>
        <v>0</v>
      </c>
      <c r="R66" s="21">
        <f>_xlfn.IFERROR(Q66/$D$63,"")</f>
        <v>0</v>
      </c>
      <c r="S66" s="23">
        <f>자료입력!M66</f>
        <v>0</v>
      </c>
      <c r="T66" s="21">
        <f>_xlfn.IFERROR(S66/$D$63,"")</f>
        <v>0</v>
      </c>
      <c r="U66" s="23">
        <f>자료입력!N66</f>
        <v>0</v>
      </c>
      <c r="V66" s="21">
        <f>_xlfn.IFERROR(U66/$D$63,"")</f>
        <v>0</v>
      </c>
      <c r="W66" s="23">
        <f>자료입력!O66</f>
        <v>0</v>
      </c>
      <c r="X66" s="21">
        <f>_xlfn.IFERROR(W66/$D$63,"")</f>
        <v>0</v>
      </c>
      <c r="Y66" s="23">
        <f>자료입력!P66</f>
        <v>0</v>
      </c>
      <c r="Z66" s="21">
        <f>_xlfn.IFERROR(Y66/$D$63,"")</f>
        <v>0</v>
      </c>
      <c r="AA66" s="16"/>
      <c r="AB66" s="15">
        <f t="shared" si="1"/>
        <v>1</v>
      </c>
      <c r="AC66" s="56"/>
      <c r="AD66" s="56"/>
    </row>
    <row r="67" spans="1:30" ht="16.5">
      <c r="A67" s="36"/>
      <c r="B67" s="36"/>
      <c r="C67" s="36"/>
      <c r="D67" s="36"/>
      <c r="E67" s="37"/>
      <c r="F67" s="22" t="s">
        <v>39</v>
      </c>
      <c r="G67" s="23">
        <f>자료입력!G67</f>
        <v>2</v>
      </c>
      <c r="H67" s="21">
        <f>_xlfn.IFERROR(G67/$D$63,"")</f>
        <v>1</v>
      </c>
      <c r="I67" s="23">
        <f>자료입력!H67</f>
        <v>2</v>
      </c>
      <c r="J67" s="21">
        <f>_xlfn.IFERROR(I67/$D$63,"")</f>
        <v>1</v>
      </c>
      <c r="K67" s="23">
        <f>자료입력!I67</f>
        <v>0</v>
      </c>
      <c r="L67" s="21">
        <f>_xlfn.IFERROR(K67/$D$63,"")</f>
        <v>0</v>
      </c>
      <c r="M67" s="23">
        <f>자료입력!J67</f>
        <v>0</v>
      </c>
      <c r="N67" s="21">
        <f>_xlfn.IFERROR(M67/$D$63,"")</f>
        <v>0</v>
      </c>
      <c r="O67" s="23">
        <f>자료입력!K67</f>
        <v>0</v>
      </c>
      <c r="P67" s="21">
        <f>_xlfn.IFERROR(O67/$D$63,"")</f>
        <v>0</v>
      </c>
      <c r="Q67" s="23">
        <f>자료입력!L67</f>
        <v>0</v>
      </c>
      <c r="R67" s="21">
        <f>_xlfn.IFERROR(Q67/$D$63,"")</f>
        <v>0</v>
      </c>
      <c r="S67" s="23">
        <f>자료입력!M67</f>
        <v>0</v>
      </c>
      <c r="T67" s="21">
        <f>_xlfn.IFERROR(S67/$D$63,"")</f>
        <v>0</v>
      </c>
      <c r="U67" s="23">
        <f>자료입력!N67</f>
        <v>0</v>
      </c>
      <c r="V67" s="21">
        <f>_xlfn.IFERROR(U67/$D$63,"")</f>
        <v>0</v>
      </c>
      <c r="W67" s="23">
        <f>자료입력!O67</f>
        <v>0</v>
      </c>
      <c r="X67" s="21">
        <f>_xlfn.IFERROR(W67/$D$63,"")</f>
        <v>0</v>
      </c>
      <c r="Y67" s="23">
        <f>자료입력!P67</f>
        <v>0</v>
      </c>
      <c r="Z67" s="21">
        <f>_xlfn.IFERROR(Y67/$D$63,"")</f>
        <v>0</v>
      </c>
      <c r="AA67" s="15">
        <f t="shared" si="0"/>
        <v>1</v>
      </c>
      <c r="AB67" s="15">
        <f t="shared" si="1"/>
        <v>1</v>
      </c>
      <c r="AC67" s="56"/>
      <c r="AD67" s="56"/>
    </row>
    <row r="68" spans="1:30" ht="16.5">
      <c r="A68" s="36" t="str">
        <f>자료입력!A68</f>
        <v>팬시우드&amp;바느질</v>
      </c>
      <c r="B68" s="36" t="str">
        <f>자료입력!B68</f>
        <v>서O옥</v>
      </c>
      <c r="C68" s="36">
        <f>자료입력!C68</f>
        <v>20</v>
      </c>
      <c r="D68" s="36">
        <f>자료입력!D68</f>
        <v>12</v>
      </c>
      <c r="E68" s="37">
        <f>D68/C68</f>
        <v>0.6</v>
      </c>
      <c r="F68" s="22" t="s">
        <v>62</v>
      </c>
      <c r="G68" s="23">
        <f>자료입력!G68</f>
        <v>9</v>
      </c>
      <c r="H68" s="21">
        <f>_xlfn.IFERROR(G68/$D$68,"")</f>
        <v>0.75</v>
      </c>
      <c r="I68" s="23">
        <f>자료입력!H68</f>
        <v>8</v>
      </c>
      <c r="J68" s="21">
        <f>_xlfn.IFERROR(I68/$D$68,"")</f>
        <v>0.6666666666666666</v>
      </c>
      <c r="K68" s="23">
        <f>자료입력!I68</f>
        <v>3</v>
      </c>
      <c r="L68" s="21">
        <f>_xlfn.IFERROR(K68/$D$68,"")</f>
        <v>0.25</v>
      </c>
      <c r="M68" s="23">
        <f>자료입력!J68</f>
        <v>4</v>
      </c>
      <c r="N68" s="21">
        <f>_xlfn.IFERROR(M68/$D$68,"")</f>
        <v>0.3333333333333333</v>
      </c>
      <c r="O68" s="23">
        <f>자료입력!K68</f>
        <v>0</v>
      </c>
      <c r="P68" s="21">
        <f>_xlfn.IFERROR(O68/$D$68,"")</f>
        <v>0</v>
      </c>
      <c r="Q68" s="23">
        <f>자료입력!L68</f>
        <v>0</v>
      </c>
      <c r="R68" s="21">
        <f>_xlfn.IFERROR(Q68/$D$68,"")</f>
        <v>0</v>
      </c>
      <c r="S68" s="23">
        <f>자료입력!M68</f>
        <v>0</v>
      </c>
      <c r="T68" s="21">
        <f>_xlfn.IFERROR(S68/$D$68,"")</f>
        <v>0</v>
      </c>
      <c r="U68" s="23">
        <f>자료입력!N68</f>
        <v>0</v>
      </c>
      <c r="V68" s="21">
        <f>_xlfn.IFERROR(U68/$D$68,"")</f>
        <v>0</v>
      </c>
      <c r="W68" s="23">
        <f>자료입력!O68</f>
        <v>0</v>
      </c>
      <c r="X68" s="21">
        <f>_xlfn.IFERROR(W68/$D$68,"")</f>
        <v>0</v>
      </c>
      <c r="Y68" s="23">
        <f>자료입력!P68</f>
        <v>0</v>
      </c>
      <c r="Z68" s="21">
        <f>_xlfn.IFERROR(Y68/$D$68,"")</f>
        <v>0</v>
      </c>
      <c r="AA68" s="15">
        <f t="shared" si="0"/>
        <v>1</v>
      </c>
      <c r="AB68" s="15">
        <f t="shared" si="1"/>
        <v>1</v>
      </c>
      <c r="AC68" s="55">
        <f>AVERAGE(AA68:AA72)</f>
        <v>0.9583333333333333</v>
      </c>
      <c r="AD68" s="55">
        <f>AVERAGE(AB68:AB72)</f>
        <v>0.95</v>
      </c>
    </row>
    <row r="69" spans="1:30" ht="16.5">
      <c r="A69" s="36"/>
      <c r="B69" s="36"/>
      <c r="C69" s="36"/>
      <c r="D69" s="36"/>
      <c r="E69" s="37"/>
      <c r="F69" s="22" t="s">
        <v>57</v>
      </c>
      <c r="G69" s="23">
        <f>자료입력!G69</f>
        <v>7</v>
      </c>
      <c r="H69" s="21">
        <f>_xlfn.IFERROR(G69/$D$68,"")</f>
        <v>0.5833333333333334</v>
      </c>
      <c r="I69" s="23">
        <f>자료입력!H69</f>
        <v>7</v>
      </c>
      <c r="J69" s="21">
        <f>_xlfn.IFERROR(I69/$D$68,"")</f>
        <v>0.5833333333333334</v>
      </c>
      <c r="K69" s="23">
        <f>자료입력!I69</f>
        <v>5</v>
      </c>
      <c r="L69" s="21">
        <f>_xlfn.IFERROR(K69/$D$68,"")</f>
        <v>0.4166666666666667</v>
      </c>
      <c r="M69" s="23">
        <f>자료입력!J69</f>
        <v>5</v>
      </c>
      <c r="N69" s="21">
        <f>_xlfn.IFERROR(M69/$D$68,"")</f>
        <v>0.4166666666666667</v>
      </c>
      <c r="O69" s="23">
        <f>자료입력!K69</f>
        <v>0</v>
      </c>
      <c r="P69" s="21">
        <f>_xlfn.IFERROR(O69/$D$68,"")</f>
        <v>0</v>
      </c>
      <c r="Q69" s="23">
        <f>자료입력!L69</f>
        <v>0</v>
      </c>
      <c r="R69" s="21">
        <f>_xlfn.IFERROR(Q69/$D$68,"")</f>
        <v>0</v>
      </c>
      <c r="S69" s="23">
        <f>자료입력!M69</f>
        <v>0</v>
      </c>
      <c r="T69" s="21">
        <f>_xlfn.IFERROR(S69/$D$68,"")</f>
        <v>0</v>
      </c>
      <c r="U69" s="23">
        <f>자료입력!N69</f>
        <v>0</v>
      </c>
      <c r="V69" s="21">
        <f>_xlfn.IFERROR(U69/$D$68,"")</f>
        <v>0</v>
      </c>
      <c r="W69" s="23">
        <f>자료입력!O69</f>
        <v>0</v>
      </c>
      <c r="X69" s="21">
        <f>_xlfn.IFERROR(W69/$D$68,"")</f>
        <v>0</v>
      </c>
      <c r="Y69" s="23">
        <f>자료입력!P69</f>
        <v>0</v>
      </c>
      <c r="Z69" s="21">
        <f>_xlfn.IFERROR(Y69/$D$68,"")</f>
        <v>0</v>
      </c>
      <c r="AA69" s="15">
        <f t="shared" si="0"/>
        <v>1</v>
      </c>
      <c r="AB69" s="15">
        <f t="shared" si="1"/>
        <v>1</v>
      </c>
      <c r="AC69" s="55"/>
      <c r="AD69" s="55"/>
    </row>
    <row r="70" spans="1:30" ht="16.5">
      <c r="A70" s="36"/>
      <c r="B70" s="36"/>
      <c r="C70" s="36"/>
      <c r="D70" s="36"/>
      <c r="E70" s="37"/>
      <c r="F70" s="22" t="s">
        <v>51</v>
      </c>
      <c r="G70" s="23">
        <f>자료입력!G70</f>
        <v>6</v>
      </c>
      <c r="H70" s="21">
        <f>_xlfn.IFERROR(G70/$D$68,"")</f>
        <v>0.5</v>
      </c>
      <c r="I70" s="23">
        <f>자료입력!H70</f>
        <v>7</v>
      </c>
      <c r="J70" s="21">
        <f>_xlfn.IFERROR(I70/$D$68,"")</f>
        <v>0.5833333333333334</v>
      </c>
      <c r="K70" s="23">
        <f>자료입력!I70</f>
        <v>4</v>
      </c>
      <c r="L70" s="21">
        <f>_xlfn.IFERROR(K70/$D$68,"")</f>
        <v>0.3333333333333333</v>
      </c>
      <c r="M70" s="23">
        <f>자료입력!J70</f>
        <v>3</v>
      </c>
      <c r="N70" s="21">
        <f>_xlfn.IFERROR(M70/$D$68,"")</f>
        <v>0.25</v>
      </c>
      <c r="O70" s="23">
        <f>자료입력!K70</f>
        <v>2</v>
      </c>
      <c r="P70" s="21">
        <f>_xlfn.IFERROR(O70/$D$68,"")</f>
        <v>0.16666666666666666</v>
      </c>
      <c r="Q70" s="23">
        <f>자료입력!L70</f>
        <v>2</v>
      </c>
      <c r="R70" s="21">
        <f>_xlfn.IFERROR(Q70/$D$68,"")</f>
        <v>0.16666666666666666</v>
      </c>
      <c r="S70" s="23">
        <f>자료입력!M70</f>
        <v>0</v>
      </c>
      <c r="T70" s="21">
        <f>_xlfn.IFERROR(S70/$D$68,"")</f>
        <v>0</v>
      </c>
      <c r="U70" s="23">
        <f>자료입력!N70</f>
        <v>0</v>
      </c>
      <c r="V70" s="21">
        <f>_xlfn.IFERROR(U70/$D$68,"")</f>
        <v>0</v>
      </c>
      <c r="W70" s="23">
        <f>자료입력!O70</f>
        <v>0</v>
      </c>
      <c r="X70" s="21">
        <f>_xlfn.IFERROR(W70/$D$68,"")</f>
        <v>0</v>
      </c>
      <c r="Y70" s="23">
        <f>자료입력!P70</f>
        <v>0</v>
      </c>
      <c r="Z70" s="21">
        <f>_xlfn.IFERROR(Y70/$D$68,"")</f>
        <v>0</v>
      </c>
      <c r="AA70" s="15">
        <f t="shared" si="0"/>
        <v>0.8333333333333333</v>
      </c>
      <c r="AB70" s="15">
        <f t="shared" si="1"/>
        <v>0.8333333333333334</v>
      </c>
      <c r="AC70" s="55"/>
      <c r="AD70" s="55"/>
    </row>
    <row r="71" spans="1:30" ht="16.5">
      <c r="A71" s="36"/>
      <c r="B71" s="36"/>
      <c r="C71" s="36"/>
      <c r="D71" s="36"/>
      <c r="E71" s="37"/>
      <c r="F71" s="22" t="s">
        <v>48</v>
      </c>
      <c r="G71" s="23">
        <f>자료입력!G71</f>
        <v>0</v>
      </c>
      <c r="H71" s="21">
        <f>_xlfn.IFERROR(G71/$D$68,"")</f>
        <v>0</v>
      </c>
      <c r="I71" s="23">
        <f>자료입력!H71</f>
        <v>6</v>
      </c>
      <c r="J71" s="21">
        <f>_xlfn.IFERROR(I71/$D$68,"")</f>
        <v>0.5</v>
      </c>
      <c r="K71" s="23">
        <f>자료입력!I71</f>
        <v>0</v>
      </c>
      <c r="L71" s="21">
        <f>_xlfn.IFERROR(K71/$D$68,"")</f>
        <v>0</v>
      </c>
      <c r="M71" s="23">
        <f>자료입력!J71</f>
        <v>5</v>
      </c>
      <c r="N71" s="21">
        <f>_xlfn.IFERROR(M71/$D$68,"")</f>
        <v>0.4166666666666667</v>
      </c>
      <c r="O71" s="23">
        <f>자료입력!K71</f>
        <v>0</v>
      </c>
      <c r="P71" s="21">
        <f>_xlfn.IFERROR(O71/$D$68,"")</f>
        <v>0</v>
      </c>
      <c r="Q71" s="23">
        <f>자료입력!L71</f>
        <v>1</v>
      </c>
      <c r="R71" s="21">
        <f>_xlfn.IFERROR(Q71/$D$68,"")</f>
        <v>0.08333333333333333</v>
      </c>
      <c r="S71" s="23">
        <f>자료입력!M71</f>
        <v>0</v>
      </c>
      <c r="T71" s="21">
        <f>_xlfn.IFERROR(S71/$D$68,"")</f>
        <v>0</v>
      </c>
      <c r="U71" s="23">
        <f>자료입력!N71</f>
        <v>0</v>
      </c>
      <c r="V71" s="21">
        <f>_xlfn.IFERROR(U71/$D$68,"")</f>
        <v>0</v>
      </c>
      <c r="W71" s="23">
        <f>자료입력!O71</f>
        <v>0</v>
      </c>
      <c r="X71" s="21">
        <f>_xlfn.IFERROR(W71/$D$68,"")</f>
        <v>0</v>
      </c>
      <c r="Y71" s="23">
        <f>자료입력!P71</f>
        <v>0</v>
      </c>
      <c r="Z71" s="21">
        <f>_xlfn.IFERROR(Y71/$D$68,"")</f>
        <v>0</v>
      </c>
      <c r="AA71" s="16"/>
      <c r="AB71" s="15">
        <f t="shared" si="1"/>
        <v>0.9166666666666667</v>
      </c>
      <c r="AC71" s="55"/>
      <c r="AD71" s="55"/>
    </row>
    <row r="72" spans="1:30" ht="16.5">
      <c r="A72" s="36"/>
      <c r="B72" s="36"/>
      <c r="C72" s="36"/>
      <c r="D72" s="36"/>
      <c r="E72" s="37"/>
      <c r="F72" s="22" t="s">
        <v>39</v>
      </c>
      <c r="G72" s="23">
        <f>자료입력!G72</f>
        <v>10</v>
      </c>
      <c r="H72" s="21">
        <f>_xlfn.IFERROR(G72/$D$68,"")</f>
        <v>0.8333333333333334</v>
      </c>
      <c r="I72" s="23">
        <f>자료입력!H72</f>
        <v>9</v>
      </c>
      <c r="J72" s="21">
        <f>_xlfn.IFERROR(I72/$D$68,"")</f>
        <v>0.75</v>
      </c>
      <c r="K72" s="23">
        <f>자료입력!I72</f>
        <v>2</v>
      </c>
      <c r="L72" s="21">
        <f>_xlfn.IFERROR(K72/$D$68,"")</f>
        <v>0.16666666666666666</v>
      </c>
      <c r="M72" s="23">
        <f>자료입력!J72</f>
        <v>3</v>
      </c>
      <c r="N72" s="21">
        <f>_xlfn.IFERROR(M72/$D$68,"")</f>
        <v>0.25</v>
      </c>
      <c r="O72" s="23">
        <f>자료입력!K72</f>
        <v>0</v>
      </c>
      <c r="P72" s="21">
        <f>_xlfn.IFERROR(O72/$D$68,"")</f>
        <v>0</v>
      </c>
      <c r="Q72" s="23">
        <f>자료입력!L72</f>
        <v>0</v>
      </c>
      <c r="R72" s="21">
        <f>_xlfn.IFERROR(Q72/$D$68,"")</f>
        <v>0</v>
      </c>
      <c r="S72" s="23">
        <f>자료입력!M72</f>
        <v>0</v>
      </c>
      <c r="T72" s="21">
        <f>_xlfn.IFERROR(S72/$D$68,"")</f>
        <v>0</v>
      </c>
      <c r="U72" s="23">
        <f>자료입력!N72</f>
        <v>0</v>
      </c>
      <c r="V72" s="21">
        <f>_xlfn.IFERROR(U72/$D$68,"")</f>
        <v>0</v>
      </c>
      <c r="W72" s="23">
        <f>자료입력!O72</f>
        <v>0</v>
      </c>
      <c r="X72" s="21">
        <f>_xlfn.IFERROR(W72/$D$68,"")</f>
        <v>0</v>
      </c>
      <c r="Y72" s="23">
        <f>자료입력!P72</f>
        <v>0</v>
      </c>
      <c r="Z72" s="21">
        <f>_xlfn.IFERROR(Y72/$D$68,"")</f>
        <v>0</v>
      </c>
      <c r="AA72" s="15">
        <f t="shared" si="0"/>
        <v>1</v>
      </c>
      <c r="AB72" s="15">
        <f t="shared" si="1"/>
        <v>1</v>
      </c>
      <c r="AC72" s="55"/>
      <c r="AD72" s="55"/>
    </row>
    <row r="73" spans="1:30" ht="16.5">
      <c r="A73" s="36" t="str">
        <f>자료입력!A73</f>
        <v>코딩</v>
      </c>
      <c r="B73" s="36" t="str">
        <f>자료입력!B73</f>
        <v>장O용</v>
      </c>
      <c r="C73" s="36">
        <f>자료입력!C73</f>
        <v>14</v>
      </c>
      <c r="D73" s="36">
        <f>자료입력!D73</f>
        <v>6</v>
      </c>
      <c r="E73" s="37">
        <f>D73/C73</f>
        <v>0.42857142857142855</v>
      </c>
      <c r="F73" s="22" t="s">
        <v>62</v>
      </c>
      <c r="G73" s="23">
        <f>자료입력!G73</f>
        <v>6</v>
      </c>
      <c r="H73" s="21">
        <f>_xlfn.IFERROR(G73/$D$73,"")</f>
        <v>1</v>
      </c>
      <c r="I73" s="23">
        <f>자료입력!H73</f>
        <v>6</v>
      </c>
      <c r="J73" s="21">
        <f>_xlfn.IFERROR(I73/$D$73,"")</f>
        <v>1</v>
      </c>
      <c r="K73" s="23">
        <f>자료입력!I73</f>
        <v>0</v>
      </c>
      <c r="L73" s="21">
        <f>_xlfn.IFERROR(K73/$D$73,"")</f>
        <v>0</v>
      </c>
      <c r="M73" s="23">
        <f>자료입력!J73</f>
        <v>0</v>
      </c>
      <c r="N73" s="21">
        <f>_xlfn.IFERROR(M73/$D$73,"")</f>
        <v>0</v>
      </c>
      <c r="O73" s="23">
        <f>자료입력!K73</f>
        <v>0</v>
      </c>
      <c r="P73" s="21">
        <f>_xlfn.IFERROR(O73/$D$73,"")</f>
        <v>0</v>
      </c>
      <c r="Q73" s="23">
        <f>자료입력!L73</f>
        <v>0</v>
      </c>
      <c r="R73" s="21">
        <f>_xlfn.IFERROR(Q73/$D$73,"")</f>
        <v>0</v>
      </c>
      <c r="S73" s="23">
        <f>자료입력!M73</f>
        <v>0</v>
      </c>
      <c r="T73" s="21">
        <f>_xlfn.IFERROR(S73/$D$73,"")</f>
        <v>0</v>
      </c>
      <c r="U73" s="23">
        <f>자료입력!N73</f>
        <v>0</v>
      </c>
      <c r="V73" s="21">
        <f>_xlfn.IFERROR(U73/$D$73,"")</f>
        <v>0</v>
      </c>
      <c r="W73" s="23">
        <f>자료입력!O73</f>
        <v>0</v>
      </c>
      <c r="X73" s="21">
        <f>_xlfn.IFERROR(W73/$D$73,"")</f>
        <v>0</v>
      </c>
      <c r="Y73" s="23">
        <f>자료입력!P73</f>
        <v>0</v>
      </c>
      <c r="Z73" s="21">
        <f>_xlfn.IFERROR(Y73/$D$73,"")</f>
        <v>0</v>
      </c>
      <c r="AA73" s="15">
        <f t="shared" si="0"/>
        <v>1</v>
      </c>
      <c r="AB73" s="15">
        <f t="shared" si="1"/>
        <v>1</v>
      </c>
      <c r="AC73" s="55">
        <f>AVERAGE(AA73:AA77)</f>
        <v>1</v>
      </c>
      <c r="AD73" s="55">
        <f>AVERAGE(AB73:AB77)</f>
        <v>1</v>
      </c>
    </row>
    <row r="74" spans="1:30" ht="16.5">
      <c r="A74" s="36"/>
      <c r="B74" s="36"/>
      <c r="C74" s="36"/>
      <c r="D74" s="36"/>
      <c r="E74" s="37"/>
      <c r="F74" s="22" t="s">
        <v>57</v>
      </c>
      <c r="G74" s="23">
        <f>자료입력!G74</f>
        <v>6</v>
      </c>
      <c r="H74" s="21">
        <f>_xlfn.IFERROR(G74/$D$73,"")</f>
        <v>1</v>
      </c>
      <c r="I74" s="23">
        <f>자료입력!H74</f>
        <v>6</v>
      </c>
      <c r="J74" s="21">
        <f>_xlfn.IFERROR(I74/$D$73,"")</f>
        <v>1</v>
      </c>
      <c r="K74" s="23">
        <f>자료입력!I74</f>
        <v>0</v>
      </c>
      <c r="L74" s="21">
        <f>_xlfn.IFERROR(K74/$D$73,"")</f>
        <v>0</v>
      </c>
      <c r="M74" s="23">
        <f>자료입력!J74</f>
        <v>0</v>
      </c>
      <c r="N74" s="21">
        <f>_xlfn.IFERROR(M74/$D$73,"")</f>
        <v>0</v>
      </c>
      <c r="O74" s="23">
        <f>자료입력!K74</f>
        <v>0</v>
      </c>
      <c r="P74" s="21">
        <f>_xlfn.IFERROR(O74/$D$73,"")</f>
        <v>0</v>
      </c>
      <c r="Q74" s="23">
        <f>자료입력!L74</f>
        <v>0</v>
      </c>
      <c r="R74" s="21">
        <f>_xlfn.IFERROR(Q74/$D$73,"")</f>
        <v>0</v>
      </c>
      <c r="S74" s="23">
        <f>자료입력!M74</f>
        <v>0</v>
      </c>
      <c r="T74" s="21">
        <f>_xlfn.IFERROR(S74/$D$73,"")</f>
        <v>0</v>
      </c>
      <c r="U74" s="23">
        <f>자료입력!N74</f>
        <v>0</v>
      </c>
      <c r="V74" s="21">
        <f>_xlfn.IFERROR(U74/$D$73,"")</f>
        <v>0</v>
      </c>
      <c r="W74" s="23">
        <f>자료입력!O74</f>
        <v>0</v>
      </c>
      <c r="X74" s="21">
        <f>_xlfn.IFERROR(W74/$D$73,"")</f>
        <v>0</v>
      </c>
      <c r="Y74" s="23">
        <f>자료입력!P74</f>
        <v>0</v>
      </c>
      <c r="Z74" s="21">
        <f>_xlfn.IFERROR(Y74/$D$73,"")</f>
        <v>0</v>
      </c>
      <c r="AA74" s="15">
        <f t="shared" si="0"/>
        <v>1</v>
      </c>
      <c r="AB74" s="15">
        <f t="shared" si="1"/>
        <v>1</v>
      </c>
      <c r="AC74" s="55"/>
      <c r="AD74" s="55"/>
    </row>
    <row r="75" spans="1:30" ht="16.5">
      <c r="A75" s="36"/>
      <c r="B75" s="36"/>
      <c r="C75" s="36"/>
      <c r="D75" s="36"/>
      <c r="E75" s="37"/>
      <c r="F75" s="22" t="s">
        <v>51</v>
      </c>
      <c r="G75" s="23">
        <f>자료입력!G75</f>
        <v>5</v>
      </c>
      <c r="H75" s="21">
        <f>_xlfn.IFERROR(G75/$D$73,"")</f>
        <v>0.8333333333333334</v>
      </c>
      <c r="I75" s="23">
        <f>자료입력!H75</f>
        <v>5</v>
      </c>
      <c r="J75" s="21">
        <f>_xlfn.IFERROR(I75/$D$73,"")</f>
        <v>0.8333333333333334</v>
      </c>
      <c r="K75" s="23">
        <f>자료입력!I75</f>
        <v>1</v>
      </c>
      <c r="L75" s="21">
        <f>_xlfn.IFERROR(K75/$D$73,"")</f>
        <v>0.16666666666666666</v>
      </c>
      <c r="M75" s="23">
        <f>자료입력!J75</f>
        <v>1</v>
      </c>
      <c r="N75" s="21">
        <f>_xlfn.IFERROR(M75/$D$73,"")</f>
        <v>0.16666666666666666</v>
      </c>
      <c r="O75" s="23">
        <f>자료입력!K75</f>
        <v>0</v>
      </c>
      <c r="P75" s="21">
        <f>_xlfn.IFERROR(O75/$D$73,"")</f>
        <v>0</v>
      </c>
      <c r="Q75" s="23">
        <f>자료입력!L75</f>
        <v>0</v>
      </c>
      <c r="R75" s="21">
        <f>_xlfn.IFERROR(Q75/$D$73,"")</f>
        <v>0</v>
      </c>
      <c r="S75" s="23">
        <f>자료입력!M75</f>
        <v>0</v>
      </c>
      <c r="T75" s="21">
        <f>_xlfn.IFERROR(S75/$D$73,"")</f>
        <v>0</v>
      </c>
      <c r="U75" s="23">
        <f>자료입력!N75</f>
        <v>0</v>
      </c>
      <c r="V75" s="21">
        <f>_xlfn.IFERROR(U75/$D$73,"")</f>
        <v>0</v>
      </c>
      <c r="W75" s="23">
        <f>자료입력!O75</f>
        <v>0</v>
      </c>
      <c r="X75" s="21">
        <f>_xlfn.IFERROR(W75/$D$73,"")</f>
        <v>0</v>
      </c>
      <c r="Y75" s="23">
        <f>자료입력!P75</f>
        <v>0</v>
      </c>
      <c r="Z75" s="21">
        <f>_xlfn.IFERROR(Y75/$D$73,"")</f>
        <v>0</v>
      </c>
      <c r="AA75" s="15">
        <f t="shared" si="0"/>
        <v>1</v>
      </c>
      <c r="AB75" s="15">
        <f t="shared" si="1"/>
        <v>1</v>
      </c>
      <c r="AC75" s="55"/>
      <c r="AD75" s="55"/>
    </row>
    <row r="76" spans="1:30" ht="16.5">
      <c r="A76" s="36"/>
      <c r="B76" s="36"/>
      <c r="C76" s="36"/>
      <c r="D76" s="36"/>
      <c r="E76" s="37"/>
      <c r="F76" s="22" t="s">
        <v>48</v>
      </c>
      <c r="G76" s="23">
        <f>자료입력!G76</f>
        <v>0</v>
      </c>
      <c r="H76" s="21">
        <f>_xlfn.IFERROR(G76/$D$73,"")</f>
        <v>0</v>
      </c>
      <c r="I76" s="23">
        <f>자료입력!H76</f>
        <v>5</v>
      </c>
      <c r="J76" s="21">
        <f>_xlfn.IFERROR(I76/$D$73,"")</f>
        <v>0.8333333333333334</v>
      </c>
      <c r="K76" s="23">
        <f>자료입력!I76</f>
        <v>0</v>
      </c>
      <c r="L76" s="21">
        <f>_xlfn.IFERROR(K76/$D$73,"")</f>
        <v>0</v>
      </c>
      <c r="M76" s="23">
        <f>자료입력!J76</f>
        <v>1</v>
      </c>
      <c r="N76" s="21">
        <f>_xlfn.IFERROR(M76/$D$73,"")</f>
        <v>0.16666666666666666</v>
      </c>
      <c r="O76" s="23">
        <f>자료입력!K76</f>
        <v>0</v>
      </c>
      <c r="P76" s="21">
        <f>_xlfn.IFERROR(O76/$D$73,"")</f>
        <v>0</v>
      </c>
      <c r="Q76" s="23">
        <f>자료입력!L76</f>
        <v>0</v>
      </c>
      <c r="R76" s="21">
        <f>_xlfn.IFERROR(Q76/$D$73,"")</f>
        <v>0</v>
      </c>
      <c r="S76" s="23">
        <f>자료입력!M76</f>
        <v>0</v>
      </c>
      <c r="T76" s="21">
        <f>_xlfn.IFERROR(S76/$D$73,"")</f>
        <v>0</v>
      </c>
      <c r="U76" s="23">
        <f>자료입력!N76</f>
        <v>0</v>
      </c>
      <c r="V76" s="21">
        <f>_xlfn.IFERROR(U76/$D$73,"")</f>
        <v>0</v>
      </c>
      <c r="W76" s="23">
        <f>자료입력!O76</f>
        <v>0</v>
      </c>
      <c r="X76" s="21">
        <f>_xlfn.IFERROR(W76/$D$73,"")</f>
        <v>0</v>
      </c>
      <c r="Y76" s="23">
        <f>자료입력!P76</f>
        <v>0</v>
      </c>
      <c r="Z76" s="21">
        <f>_xlfn.IFERROR(Y76/$D$73,"")</f>
        <v>0</v>
      </c>
      <c r="AA76" s="16"/>
      <c r="AB76" s="15">
        <f t="shared" si="1"/>
        <v>1</v>
      </c>
      <c r="AC76" s="55"/>
      <c r="AD76" s="55"/>
    </row>
    <row r="77" spans="1:30" ht="16.5">
      <c r="A77" s="36"/>
      <c r="B77" s="36"/>
      <c r="C77" s="36"/>
      <c r="D77" s="36"/>
      <c r="E77" s="37"/>
      <c r="F77" s="22" t="s">
        <v>39</v>
      </c>
      <c r="G77" s="23">
        <f>자료입력!G77</f>
        <v>6</v>
      </c>
      <c r="H77" s="21">
        <f>_xlfn.IFERROR(G77/$D$73,"")</f>
        <v>1</v>
      </c>
      <c r="I77" s="23">
        <f>자료입력!H77</f>
        <v>6</v>
      </c>
      <c r="J77" s="21">
        <f>_xlfn.IFERROR(I77/$D$73,"")</f>
        <v>1</v>
      </c>
      <c r="K77" s="23">
        <f>자료입력!I77</f>
        <v>0</v>
      </c>
      <c r="L77" s="21">
        <f>_xlfn.IFERROR(K77/$D$73,"")</f>
        <v>0</v>
      </c>
      <c r="M77" s="23">
        <f>자료입력!J77</f>
        <v>0</v>
      </c>
      <c r="N77" s="21">
        <f>_xlfn.IFERROR(M77/$D$73,"")</f>
        <v>0</v>
      </c>
      <c r="O77" s="23">
        <f>자료입력!K77</f>
        <v>0</v>
      </c>
      <c r="P77" s="21">
        <f>_xlfn.IFERROR(O77/$D$73,"")</f>
        <v>0</v>
      </c>
      <c r="Q77" s="23">
        <f>자료입력!L77</f>
        <v>0</v>
      </c>
      <c r="R77" s="21">
        <f>_xlfn.IFERROR(Q77/$D$73,"")</f>
        <v>0</v>
      </c>
      <c r="S77" s="23">
        <f>자료입력!M77</f>
        <v>0</v>
      </c>
      <c r="T77" s="21">
        <f>_xlfn.IFERROR(S77/$D$73,"")</f>
        <v>0</v>
      </c>
      <c r="U77" s="23">
        <f>자료입력!N77</f>
        <v>0</v>
      </c>
      <c r="V77" s="21">
        <f>_xlfn.IFERROR(U77/$D$73,"")</f>
        <v>0</v>
      </c>
      <c r="W77" s="23">
        <f>자료입력!O77</f>
        <v>0</v>
      </c>
      <c r="X77" s="21">
        <f>_xlfn.IFERROR(W77/$D$73,"")</f>
        <v>0</v>
      </c>
      <c r="Y77" s="23">
        <f>자료입력!P77</f>
        <v>0</v>
      </c>
      <c r="Z77" s="21">
        <f>_xlfn.IFERROR(Y77/$D$73,"")</f>
        <v>0</v>
      </c>
      <c r="AA77" s="15">
        <f t="shared" si="0"/>
        <v>1</v>
      </c>
      <c r="AB77" s="15">
        <f t="shared" si="1"/>
        <v>1</v>
      </c>
      <c r="AC77" s="55"/>
      <c r="AD77" s="55"/>
    </row>
    <row r="78" spans="1:30" ht="16.5">
      <c r="A78" s="36" t="str">
        <f>자료입력!A78</f>
        <v>바둑</v>
      </c>
      <c r="B78" s="36" t="str">
        <f>자료입력!B78</f>
        <v>현O숙</v>
      </c>
      <c r="C78" s="36">
        <f>자료입력!C78</f>
        <v>10</v>
      </c>
      <c r="D78" s="36">
        <f>자료입력!D78</f>
        <v>7</v>
      </c>
      <c r="E78" s="37">
        <f>D78/C78</f>
        <v>0.7</v>
      </c>
      <c r="F78" s="22" t="s">
        <v>62</v>
      </c>
      <c r="G78" s="23">
        <f>자료입력!G78</f>
        <v>6</v>
      </c>
      <c r="H78" s="21">
        <f>_xlfn.IFERROR(G78/$D$78,"")</f>
        <v>0.8571428571428571</v>
      </c>
      <c r="I78" s="23">
        <f>자료입력!H78</f>
        <v>7</v>
      </c>
      <c r="J78" s="21">
        <f>_xlfn.IFERROR(I78/$D$78,"")</f>
        <v>1</v>
      </c>
      <c r="K78" s="23">
        <f>자료입력!I78</f>
        <v>1</v>
      </c>
      <c r="L78" s="21">
        <f>_xlfn.IFERROR(K78/$D$78,"")</f>
        <v>0.14285714285714285</v>
      </c>
      <c r="M78" s="23">
        <f>자료입력!J78</f>
        <v>0</v>
      </c>
      <c r="N78" s="21">
        <f>_xlfn.IFERROR(M78/$D$78,"")</f>
        <v>0</v>
      </c>
      <c r="O78" s="23">
        <f>자료입력!K78</f>
        <v>0</v>
      </c>
      <c r="P78" s="21">
        <f>_xlfn.IFERROR(O78/$D$78,"")</f>
        <v>0</v>
      </c>
      <c r="Q78" s="23">
        <f>자료입력!L78</f>
        <v>0</v>
      </c>
      <c r="R78" s="21">
        <f>_xlfn.IFERROR(Q78/$D$78,"")</f>
        <v>0</v>
      </c>
      <c r="S78" s="23">
        <f>자료입력!M78</f>
        <v>0</v>
      </c>
      <c r="T78" s="21">
        <f>_xlfn.IFERROR(S78/$D$78,"")</f>
        <v>0</v>
      </c>
      <c r="U78" s="23">
        <f>자료입력!N78</f>
        <v>0</v>
      </c>
      <c r="V78" s="21">
        <f>_xlfn.IFERROR(U78/$D$78,"")</f>
        <v>0</v>
      </c>
      <c r="W78" s="23">
        <f>자료입력!O78</f>
        <v>0</v>
      </c>
      <c r="X78" s="21">
        <f>_xlfn.IFERROR(W78/$D$78,"")</f>
        <v>0</v>
      </c>
      <c r="Y78" s="23">
        <f>자료입력!P78</f>
        <v>0</v>
      </c>
      <c r="Z78" s="21">
        <f>_xlfn.IFERROR(Y78/$D$78,"")</f>
        <v>0</v>
      </c>
      <c r="AA78" s="15">
        <f t="shared" si="0"/>
        <v>1</v>
      </c>
      <c r="AB78" s="15">
        <f t="shared" si="1"/>
        <v>1</v>
      </c>
      <c r="AC78" s="55">
        <f>AVERAGE(AA78:AA82)</f>
        <v>1</v>
      </c>
      <c r="AD78" s="55">
        <f>AVERAGE(AB78:AB82)</f>
        <v>1</v>
      </c>
    </row>
    <row r="79" spans="1:30" ht="16.5">
      <c r="A79" s="36"/>
      <c r="B79" s="36"/>
      <c r="C79" s="36"/>
      <c r="D79" s="36"/>
      <c r="E79" s="37"/>
      <c r="F79" s="22" t="s">
        <v>57</v>
      </c>
      <c r="G79" s="23">
        <f>자료입력!G79</f>
        <v>4</v>
      </c>
      <c r="H79" s="21">
        <f>_xlfn.IFERROR(G79/$D$78,"")</f>
        <v>0.5714285714285714</v>
      </c>
      <c r="I79" s="23">
        <f>자료입력!H79</f>
        <v>5</v>
      </c>
      <c r="J79" s="21">
        <f>_xlfn.IFERROR(I79/$D$78,"")</f>
        <v>0.7142857142857143</v>
      </c>
      <c r="K79" s="23">
        <f>자료입력!I79</f>
        <v>3</v>
      </c>
      <c r="L79" s="21">
        <f>_xlfn.IFERROR(K79/$D$78,"")</f>
        <v>0.42857142857142855</v>
      </c>
      <c r="M79" s="23">
        <f>자료입력!J79</f>
        <v>2</v>
      </c>
      <c r="N79" s="21">
        <f>_xlfn.IFERROR(M79/$D$78,"")</f>
        <v>0.2857142857142857</v>
      </c>
      <c r="O79" s="23">
        <f>자료입력!K79</f>
        <v>0</v>
      </c>
      <c r="P79" s="21">
        <f>_xlfn.IFERROR(O79/$D$78,"")</f>
        <v>0</v>
      </c>
      <c r="Q79" s="23">
        <f>자료입력!L79</f>
        <v>0</v>
      </c>
      <c r="R79" s="21">
        <f>_xlfn.IFERROR(Q79/$D$78,"")</f>
        <v>0</v>
      </c>
      <c r="S79" s="23">
        <f>자료입력!M79</f>
        <v>0</v>
      </c>
      <c r="T79" s="21">
        <f>_xlfn.IFERROR(S79/$D$78,"")</f>
        <v>0</v>
      </c>
      <c r="U79" s="23">
        <f>자료입력!N79</f>
        <v>0</v>
      </c>
      <c r="V79" s="21">
        <f>_xlfn.IFERROR(U79/$D$78,"")</f>
        <v>0</v>
      </c>
      <c r="W79" s="23">
        <f>자료입력!O79</f>
        <v>0</v>
      </c>
      <c r="X79" s="21">
        <f>_xlfn.IFERROR(W79/$D$78,"")</f>
        <v>0</v>
      </c>
      <c r="Y79" s="23">
        <f>자료입력!P79</f>
        <v>0</v>
      </c>
      <c r="Z79" s="21">
        <f>_xlfn.IFERROR(Y79/$D$78,"")</f>
        <v>0</v>
      </c>
      <c r="AA79" s="15">
        <f t="shared" si="0"/>
        <v>1</v>
      </c>
      <c r="AB79" s="15">
        <f t="shared" si="1"/>
        <v>1</v>
      </c>
      <c r="AC79" s="55"/>
      <c r="AD79" s="55"/>
    </row>
    <row r="80" spans="1:30" ht="16.5">
      <c r="A80" s="36"/>
      <c r="B80" s="36"/>
      <c r="C80" s="36"/>
      <c r="D80" s="36"/>
      <c r="E80" s="37"/>
      <c r="F80" s="22" t="s">
        <v>51</v>
      </c>
      <c r="G80" s="23">
        <f>자료입력!G80</f>
        <v>4</v>
      </c>
      <c r="H80" s="21">
        <f>_xlfn.IFERROR(G80/$D$78,"")</f>
        <v>0.5714285714285714</v>
      </c>
      <c r="I80" s="23">
        <f>자료입력!H80</f>
        <v>5</v>
      </c>
      <c r="J80" s="21">
        <f>_xlfn.IFERROR(I80/$D$78,"")</f>
        <v>0.7142857142857143</v>
      </c>
      <c r="K80" s="23">
        <f>자료입력!I80</f>
        <v>3</v>
      </c>
      <c r="L80" s="21">
        <f>_xlfn.IFERROR(K80/$D$78,"")</f>
        <v>0.42857142857142855</v>
      </c>
      <c r="M80" s="23">
        <f>자료입력!J80</f>
        <v>2</v>
      </c>
      <c r="N80" s="21">
        <f>_xlfn.IFERROR(M80/$D$78,"")</f>
        <v>0.2857142857142857</v>
      </c>
      <c r="O80" s="23">
        <f>자료입력!K80</f>
        <v>0</v>
      </c>
      <c r="P80" s="21">
        <f>_xlfn.IFERROR(O80/$D$78,"")</f>
        <v>0</v>
      </c>
      <c r="Q80" s="23">
        <f>자료입력!L80</f>
        <v>0</v>
      </c>
      <c r="R80" s="21">
        <f>_xlfn.IFERROR(Q80/$D$78,"")</f>
        <v>0</v>
      </c>
      <c r="S80" s="23">
        <f>자료입력!M80</f>
        <v>0</v>
      </c>
      <c r="T80" s="21">
        <f>_xlfn.IFERROR(S80/$D$78,"")</f>
        <v>0</v>
      </c>
      <c r="U80" s="23">
        <f>자료입력!N80</f>
        <v>0</v>
      </c>
      <c r="V80" s="21">
        <f>_xlfn.IFERROR(U80/$D$78,"")</f>
        <v>0</v>
      </c>
      <c r="W80" s="23">
        <f>자료입력!O80</f>
        <v>0</v>
      </c>
      <c r="X80" s="21">
        <f>_xlfn.IFERROR(W80/$D$78,"")</f>
        <v>0</v>
      </c>
      <c r="Y80" s="23">
        <f>자료입력!P80</f>
        <v>0</v>
      </c>
      <c r="Z80" s="21">
        <f>_xlfn.IFERROR(Y80/$D$78,"")</f>
        <v>0</v>
      </c>
      <c r="AA80" s="15">
        <f t="shared" si="0"/>
        <v>1</v>
      </c>
      <c r="AB80" s="15">
        <f t="shared" si="1"/>
        <v>1</v>
      </c>
      <c r="AC80" s="55"/>
      <c r="AD80" s="55"/>
    </row>
    <row r="81" spans="1:30" ht="16.5">
      <c r="A81" s="36"/>
      <c r="B81" s="36"/>
      <c r="C81" s="36"/>
      <c r="D81" s="36"/>
      <c r="E81" s="37"/>
      <c r="F81" s="22" t="s">
        <v>48</v>
      </c>
      <c r="G81" s="23">
        <f>자료입력!G81</f>
        <v>0</v>
      </c>
      <c r="H81" s="21">
        <f>_xlfn.IFERROR(G81/$D$78,"")</f>
        <v>0</v>
      </c>
      <c r="I81" s="23">
        <f>자료입력!H81</f>
        <v>4</v>
      </c>
      <c r="J81" s="21">
        <f>_xlfn.IFERROR(I81/$D$78,"")</f>
        <v>0.5714285714285714</v>
      </c>
      <c r="K81" s="23">
        <f>자료입력!I81</f>
        <v>0</v>
      </c>
      <c r="L81" s="21">
        <f>_xlfn.IFERROR(K81/$D$78,"")</f>
        <v>0</v>
      </c>
      <c r="M81" s="23">
        <f>자료입력!J81</f>
        <v>3</v>
      </c>
      <c r="N81" s="21">
        <f>_xlfn.IFERROR(M81/$D$78,"")</f>
        <v>0.42857142857142855</v>
      </c>
      <c r="O81" s="23">
        <f>자료입력!K81</f>
        <v>0</v>
      </c>
      <c r="P81" s="21">
        <f>_xlfn.IFERROR(O81/$D$78,"")</f>
        <v>0</v>
      </c>
      <c r="Q81" s="23">
        <f>자료입력!L81</f>
        <v>0</v>
      </c>
      <c r="R81" s="21">
        <f>_xlfn.IFERROR(Q81/$D$78,"")</f>
        <v>0</v>
      </c>
      <c r="S81" s="23">
        <f>자료입력!M81</f>
        <v>0</v>
      </c>
      <c r="T81" s="21">
        <f>_xlfn.IFERROR(S81/$D$78,"")</f>
        <v>0</v>
      </c>
      <c r="U81" s="23">
        <f>자료입력!N81</f>
        <v>0</v>
      </c>
      <c r="V81" s="21">
        <f>_xlfn.IFERROR(U81/$D$78,"")</f>
        <v>0</v>
      </c>
      <c r="W81" s="23">
        <f>자료입력!O81</f>
        <v>0</v>
      </c>
      <c r="X81" s="21">
        <f>_xlfn.IFERROR(W81/$D$78,"")</f>
        <v>0</v>
      </c>
      <c r="Y81" s="23">
        <f>자료입력!P81</f>
        <v>0</v>
      </c>
      <c r="Z81" s="21">
        <f>_xlfn.IFERROR(Y81/$D$78,"")</f>
        <v>0</v>
      </c>
      <c r="AA81" s="16"/>
      <c r="AB81" s="15">
        <f t="shared" si="1"/>
        <v>1</v>
      </c>
      <c r="AC81" s="55"/>
      <c r="AD81" s="55"/>
    </row>
    <row r="82" spans="1:30" ht="16.5">
      <c r="A82" s="36"/>
      <c r="B82" s="36"/>
      <c r="C82" s="36"/>
      <c r="D82" s="36"/>
      <c r="E82" s="37"/>
      <c r="F82" s="22" t="s">
        <v>39</v>
      </c>
      <c r="G82" s="23">
        <f>자료입력!G82</f>
        <v>4</v>
      </c>
      <c r="H82" s="21">
        <f>_xlfn.IFERROR(G82/$D$78,"")</f>
        <v>0.5714285714285714</v>
      </c>
      <c r="I82" s="23">
        <f>자료입력!H82</f>
        <v>5</v>
      </c>
      <c r="J82" s="21">
        <f>_xlfn.IFERROR(I82/$D$78,"")</f>
        <v>0.7142857142857143</v>
      </c>
      <c r="K82" s="23">
        <f>자료입력!I82</f>
        <v>3</v>
      </c>
      <c r="L82" s="21">
        <f>_xlfn.IFERROR(K82/$D$78,"")</f>
        <v>0.42857142857142855</v>
      </c>
      <c r="M82" s="23">
        <f>자료입력!J82</f>
        <v>2</v>
      </c>
      <c r="N82" s="21">
        <f>_xlfn.IFERROR(M82/$D$78,"")</f>
        <v>0.2857142857142857</v>
      </c>
      <c r="O82" s="23">
        <f>자료입력!K82</f>
        <v>0</v>
      </c>
      <c r="P82" s="21">
        <f>_xlfn.IFERROR(O82/$D$78,"")</f>
        <v>0</v>
      </c>
      <c r="Q82" s="23">
        <f>자료입력!L82</f>
        <v>0</v>
      </c>
      <c r="R82" s="21">
        <f>_xlfn.IFERROR(Q82/$D$78,"")</f>
        <v>0</v>
      </c>
      <c r="S82" s="23">
        <f>자료입력!M82</f>
        <v>0</v>
      </c>
      <c r="T82" s="21">
        <f>_xlfn.IFERROR(S82/$D$78,"")</f>
        <v>0</v>
      </c>
      <c r="U82" s="23">
        <f>자료입력!N82</f>
        <v>0</v>
      </c>
      <c r="V82" s="21">
        <f>_xlfn.IFERROR(U82/$D$78,"")</f>
        <v>0</v>
      </c>
      <c r="W82" s="23">
        <f>자료입력!O82</f>
        <v>0</v>
      </c>
      <c r="X82" s="21">
        <f>_xlfn.IFERROR(W82/$D$78,"")</f>
        <v>0</v>
      </c>
      <c r="Y82" s="23">
        <f>자료입력!P82</f>
        <v>0</v>
      </c>
      <c r="Z82" s="21">
        <f>_xlfn.IFERROR(Y82/$D$78,"")</f>
        <v>0</v>
      </c>
      <c r="AA82" s="15">
        <f t="shared" si="0"/>
        <v>1</v>
      </c>
      <c r="AB82" s="15">
        <f t="shared" si="1"/>
        <v>1</v>
      </c>
      <c r="AC82" s="55"/>
      <c r="AD82" s="55"/>
    </row>
    <row r="83" spans="1:30" ht="16.5">
      <c r="A83" s="36" t="str">
        <f>자료입력!A83</f>
        <v>농구</v>
      </c>
      <c r="B83" s="36" t="str">
        <f>자료입력!B83</f>
        <v>김O빈</v>
      </c>
      <c r="C83" s="36">
        <f>자료입력!C83</f>
        <v>39</v>
      </c>
      <c r="D83" s="36">
        <f>자료입력!D83</f>
        <v>24</v>
      </c>
      <c r="E83" s="37">
        <f>D83/C83</f>
        <v>0.6153846153846154</v>
      </c>
      <c r="F83" s="22" t="s">
        <v>62</v>
      </c>
      <c r="G83" s="23">
        <f>자료입력!G83</f>
        <v>17</v>
      </c>
      <c r="H83" s="21">
        <f>_xlfn.IFERROR(G83/$D$83,"")</f>
        <v>0.7083333333333334</v>
      </c>
      <c r="I83" s="23">
        <f>자료입력!H83</f>
        <v>17</v>
      </c>
      <c r="J83" s="21">
        <f>_xlfn.IFERROR(I83/$D$83,"")</f>
        <v>0.7083333333333334</v>
      </c>
      <c r="K83" s="23">
        <f>자료입력!I83</f>
        <v>7</v>
      </c>
      <c r="L83" s="21">
        <f>_xlfn.IFERROR(K83/$D$83,"")</f>
        <v>0.2916666666666667</v>
      </c>
      <c r="M83" s="23">
        <f>자료입력!J83</f>
        <v>7</v>
      </c>
      <c r="N83" s="21">
        <f>_xlfn.IFERROR(M83/$D$83,"")</f>
        <v>0.2916666666666667</v>
      </c>
      <c r="O83" s="23">
        <f>자료입력!K83</f>
        <v>0</v>
      </c>
      <c r="P83" s="21">
        <f>_xlfn.IFERROR(O83/$D$83,"")</f>
        <v>0</v>
      </c>
      <c r="Q83" s="23">
        <f>자료입력!L83</f>
        <v>0</v>
      </c>
      <c r="R83" s="21">
        <f>_xlfn.IFERROR(Q83/$D$83,"")</f>
        <v>0</v>
      </c>
      <c r="S83" s="23">
        <f>자료입력!M83</f>
        <v>0</v>
      </c>
      <c r="T83" s="21">
        <f>_xlfn.IFERROR(S83/$D$83,"")</f>
        <v>0</v>
      </c>
      <c r="U83" s="23">
        <f>자료입력!N83</f>
        <v>0</v>
      </c>
      <c r="V83" s="21">
        <f>_xlfn.IFERROR(U83/$D$83,"")</f>
        <v>0</v>
      </c>
      <c r="W83" s="23">
        <f>자료입력!O83</f>
        <v>0</v>
      </c>
      <c r="X83" s="21">
        <f>_xlfn.IFERROR(W83/$D$83,"")</f>
        <v>0</v>
      </c>
      <c r="Y83" s="23">
        <f>자료입력!P83</f>
        <v>0</v>
      </c>
      <c r="Z83" s="21">
        <f>_xlfn.IFERROR(Y83/$D$83,"")</f>
        <v>0</v>
      </c>
      <c r="AA83" s="15">
        <f t="shared" si="0"/>
        <v>1</v>
      </c>
      <c r="AB83" s="15">
        <f t="shared" si="1"/>
        <v>1</v>
      </c>
      <c r="AC83" s="55">
        <f>AVERAGE(AA83:AA87)</f>
        <v>0.8958333333333334</v>
      </c>
      <c r="AD83" s="55">
        <f>AVERAGE(AB83:AB87)</f>
        <v>0.8833333333333334</v>
      </c>
    </row>
    <row r="84" spans="1:30" ht="16.5">
      <c r="A84" s="36"/>
      <c r="B84" s="36"/>
      <c r="C84" s="36"/>
      <c r="D84" s="36"/>
      <c r="E84" s="37"/>
      <c r="F84" s="22" t="s">
        <v>57</v>
      </c>
      <c r="G84" s="23">
        <f>자료입력!G84</f>
        <v>15</v>
      </c>
      <c r="H84" s="21">
        <f>_xlfn.IFERROR(G84/$D$83,"")</f>
        <v>0.625</v>
      </c>
      <c r="I84" s="23">
        <f>자료입력!H84</f>
        <v>15</v>
      </c>
      <c r="J84" s="21">
        <f>_xlfn.IFERROR(I84/$D$83,"")</f>
        <v>0.625</v>
      </c>
      <c r="K84" s="23">
        <f>자료입력!I84</f>
        <v>8</v>
      </c>
      <c r="L84" s="21">
        <f>_xlfn.IFERROR(K84/$D$83,"")</f>
        <v>0.3333333333333333</v>
      </c>
      <c r="M84" s="23">
        <f>자료입력!J84</f>
        <v>7</v>
      </c>
      <c r="N84" s="21">
        <f>_xlfn.IFERROR(M84/$D$83,"")</f>
        <v>0.2916666666666667</v>
      </c>
      <c r="O84" s="23">
        <f>자료입력!K84</f>
        <v>1</v>
      </c>
      <c r="P84" s="21">
        <f>_xlfn.IFERROR(O84/$D$83,"")</f>
        <v>0.041666666666666664</v>
      </c>
      <c r="Q84" s="23">
        <f>자료입력!L84</f>
        <v>2</v>
      </c>
      <c r="R84" s="21">
        <f>_xlfn.IFERROR(Q84/$D$83,"")</f>
        <v>0.08333333333333333</v>
      </c>
      <c r="S84" s="23">
        <f>자료입력!M84</f>
        <v>0</v>
      </c>
      <c r="T84" s="21">
        <f>_xlfn.IFERROR(S84/$D$83,"")</f>
        <v>0</v>
      </c>
      <c r="U84" s="23">
        <f>자료입력!N84</f>
        <v>0</v>
      </c>
      <c r="V84" s="21">
        <f>_xlfn.IFERROR(U84/$D$83,"")</f>
        <v>0</v>
      </c>
      <c r="W84" s="23">
        <f>자료입력!O84</f>
        <v>0</v>
      </c>
      <c r="X84" s="21">
        <f>_xlfn.IFERROR(W84/$D$83,"")</f>
        <v>0</v>
      </c>
      <c r="Y84" s="23">
        <f>자료입력!P84</f>
        <v>0</v>
      </c>
      <c r="Z84" s="21">
        <f>_xlfn.IFERROR(Y84/$D$83,"")</f>
        <v>0</v>
      </c>
      <c r="AA84" s="15">
        <f t="shared" si="0"/>
        <v>0.9583333333333333</v>
      </c>
      <c r="AB84" s="15">
        <f t="shared" si="1"/>
        <v>0.9166666666666667</v>
      </c>
      <c r="AC84" s="55"/>
      <c r="AD84" s="55"/>
    </row>
    <row r="85" spans="1:30" ht="16.5">
      <c r="A85" s="36"/>
      <c r="B85" s="36"/>
      <c r="C85" s="36"/>
      <c r="D85" s="36"/>
      <c r="E85" s="37"/>
      <c r="F85" s="22" t="s">
        <v>51</v>
      </c>
      <c r="G85" s="23">
        <f>자료입력!G85</f>
        <v>11</v>
      </c>
      <c r="H85" s="21">
        <f>_xlfn.IFERROR(G85/$D$83,"")</f>
        <v>0.4583333333333333</v>
      </c>
      <c r="I85" s="23">
        <f>자료입력!H85</f>
        <v>11</v>
      </c>
      <c r="J85" s="21">
        <f>_xlfn.IFERROR(I85/$D$83,"")</f>
        <v>0.4583333333333333</v>
      </c>
      <c r="K85" s="23">
        <f>자료입력!I85</f>
        <v>5</v>
      </c>
      <c r="L85" s="21">
        <f>_xlfn.IFERROR(K85/$D$83,"")</f>
        <v>0.20833333333333334</v>
      </c>
      <c r="M85" s="23">
        <f>자료입력!J85</f>
        <v>5</v>
      </c>
      <c r="N85" s="21">
        <f>_xlfn.IFERROR(M85/$D$83,"")</f>
        <v>0.20833333333333334</v>
      </c>
      <c r="O85" s="23">
        <f>자료입력!K85</f>
        <v>8</v>
      </c>
      <c r="P85" s="21">
        <f>_xlfn.IFERROR(O85/$D$83,"")</f>
        <v>0.3333333333333333</v>
      </c>
      <c r="Q85" s="23">
        <f>자료입력!L85</f>
        <v>8</v>
      </c>
      <c r="R85" s="21">
        <f>_xlfn.IFERROR(Q85/$D$83,"")</f>
        <v>0.3333333333333333</v>
      </c>
      <c r="S85" s="23">
        <f>자료입력!M85</f>
        <v>0</v>
      </c>
      <c r="T85" s="21">
        <f>_xlfn.IFERROR(S85/$D$83,"")</f>
        <v>0</v>
      </c>
      <c r="U85" s="23">
        <f>자료입력!N85</f>
        <v>0</v>
      </c>
      <c r="V85" s="21">
        <f>_xlfn.IFERROR(U85/$D$83,"")</f>
        <v>0</v>
      </c>
      <c r="W85" s="23">
        <f>자료입력!O85</f>
        <v>0</v>
      </c>
      <c r="X85" s="21">
        <f>_xlfn.IFERROR(W85/$D$83,"")</f>
        <v>0</v>
      </c>
      <c r="Y85" s="23">
        <f>자료입력!P85</f>
        <v>0</v>
      </c>
      <c r="Z85" s="21">
        <f>_xlfn.IFERROR(Y85/$D$83,"")</f>
        <v>0</v>
      </c>
      <c r="AA85" s="15">
        <f t="shared" si="0"/>
        <v>0.6666666666666666</v>
      </c>
      <c r="AB85" s="15">
        <f t="shared" si="1"/>
        <v>0.6666666666666666</v>
      </c>
      <c r="AC85" s="55"/>
      <c r="AD85" s="55"/>
    </row>
    <row r="86" spans="1:30" ht="16.5">
      <c r="A86" s="36"/>
      <c r="B86" s="36"/>
      <c r="C86" s="36"/>
      <c r="D86" s="36"/>
      <c r="E86" s="37"/>
      <c r="F86" s="22" t="s">
        <v>48</v>
      </c>
      <c r="G86" s="23">
        <f>자료입력!G86</f>
        <v>0</v>
      </c>
      <c r="H86" s="21">
        <f>_xlfn.IFERROR(G86/$D$83,"")</f>
        <v>0</v>
      </c>
      <c r="I86" s="23">
        <f>자료입력!H86</f>
        <v>16</v>
      </c>
      <c r="J86" s="21">
        <f>_xlfn.IFERROR(I86/$D$83,"")</f>
        <v>0.6666666666666666</v>
      </c>
      <c r="K86" s="23">
        <f>자료입력!I86</f>
        <v>0</v>
      </c>
      <c r="L86" s="21">
        <f>_xlfn.IFERROR(K86/$D$83,"")</f>
        <v>0</v>
      </c>
      <c r="M86" s="23">
        <f>자료입력!J86</f>
        <v>5</v>
      </c>
      <c r="N86" s="21">
        <f>_xlfn.IFERROR(M86/$D$83,"")</f>
        <v>0.20833333333333334</v>
      </c>
      <c r="O86" s="23">
        <f>자료입력!K86</f>
        <v>0</v>
      </c>
      <c r="P86" s="21">
        <f>_xlfn.IFERROR(O86/$D$83,"")</f>
        <v>0</v>
      </c>
      <c r="Q86" s="23">
        <f>자료입력!L86</f>
        <v>3</v>
      </c>
      <c r="R86" s="21">
        <f>_xlfn.IFERROR(Q86/$D$83,"")</f>
        <v>0.125</v>
      </c>
      <c r="S86" s="23">
        <f>자료입력!M86</f>
        <v>0</v>
      </c>
      <c r="T86" s="21">
        <f>_xlfn.IFERROR(S86/$D$83,"")</f>
        <v>0</v>
      </c>
      <c r="U86" s="23">
        <f>자료입력!N86</f>
        <v>0</v>
      </c>
      <c r="V86" s="21">
        <f>_xlfn.IFERROR(U86/$D$83,"")</f>
        <v>0</v>
      </c>
      <c r="W86" s="23">
        <f>자료입력!O86</f>
        <v>0</v>
      </c>
      <c r="X86" s="21">
        <f>_xlfn.IFERROR(W86/$D$83,"")</f>
        <v>0</v>
      </c>
      <c r="Y86" s="23">
        <f>자료입력!P86</f>
        <v>0</v>
      </c>
      <c r="Z86" s="21">
        <f>_xlfn.IFERROR(Y86/$D$83,"")</f>
        <v>0</v>
      </c>
      <c r="AA86" s="16"/>
      <c r="AB86" s="15">
        <f t="shared" si="1"/>
        <v>0.875</v>
      </c>
      <c r="AC86" s="55"/>
      <c r="AD86" s="55"/>
    </row>
    <row r="87" spans="1:30" ht="16.5">
      <c r="A87" s="36"/>
      <c r="B87" s="36"/>
      <c r="C87" s="36"/>
      <c r="D87" s="36"/>
      <c r="E87" s="37"/>
      <c r="F87" s="22" t="s">
        <v>39</v>
      </c>
      <c r="G87" s="23">
        <f>자료입력!G87</f>
        <v>18</v>
      </c>
      <c r="H87" s="21">
        <f>_xlfn.IFERROR(G87/$D$83,"")</f>
        <v>0.75</v>
      </c>
      <c r="I87" s="23">
        <f>자료입력!H87</f>
        <v>17</v>
      </c>
      <c r="J87" s="21">
        <f>_xlfn.IFERROR(I87/$D$83,"")</f>
        <v>0.7083333333333334</v>
      </c>
      <c r="K87" s="23">
        <f>자료입력!I87</f>
        <v>5</v>
      </c>
      <c r="L87" s="21">
        <f>_xlfn.IFERROR(K87/$D$83,"")</f>
        <v>0.20833333333333334</v>
      </c>
      <c r="M87" s="23">
        <f>자료입력!J87</f>
        <v>6</v>
      </c>
      <c r="N87" s="21">
        <f>_xlfn.IFERROR(M87/$D$83,"")</f>
        <v>0.25</v>
      </c>
      <c r="O87" s="23">
        <f>자료입력!K87</f>
        <v>1</v>
      </c>
      <c r="P87" s="21">
        <f>_xlfn.IFERROR(O87/$D$83,"")</f>
        <v>0.041666666666666664</v>
      </c>
      <c r="Q87" s="23">
        <f>자료입력!L87</f>
        <v>1</v>
      </c>
      <c r="R87" s="21">
        <f>_xlfn.IFERROR(Q87/$D$83,"")</f>
        <v>0.041666666666666664</v>
      </c>
      <c r="S87" s="23">
        <f>자료입력!M87</f>
        <v>0</v>
      </c>
      <c r="T87" s="21">
        <f>_xlfn.IFERROR(S87/$D$83,"")</f>
        <v>0</v>
      </c>
      <c r="U87" s="23">
        <f>자료입력!N87</f>
        <v>0</v>
      </c>
      <c r="V87" s="21">
        <f>_xlfn.IFERROR(U87/$D$83,"")</f>
        <v>0</v>
      </c>
      <c r="W87" s="23">
        <f>자료입력!O87</f>
        <v>0</v>
      </c>
      <c r="X87" s="21">
        <f>_xlfn.IFERROR(W87/$D$83,"")</f>
        <v>0</v>
      </c>
      <c r="Y87" s="23">
        <f>자료입력!P87</f>
        <v>0</v>
      </c>
      <c r="Z87" s="21">
        <f>_xlfn.IFERROR(Y87/$D$83,"")</f>
        <v>0</v>
      </c>
      <c r="AA87" s="15">
        <f t="shared" si="0"/>
        <v>0.9583333333333334</v>
      </c>
      <c r="AB87" s="15">
        <f t="shared" si="1"/>
        <v>0.9583333333333334</v>
      </c>
      <c r="AC87" s="55"/>
      <c r="AD87" s="55"/>
    </row>
    <row r="88" spans="1:30" ht="16.5">
      <c r="A88" s="36" t="str">
        <f>자료입력!A88</f>
        <v>창의미술</v>
      </c>
      <c r="B88" s="36" t="str">
        <f>자료입력!B88</f>
        <v>설O은</v>
      </c>
      <c r="C88" s="36">
        <f>자료입력!C88</f>
        <v>18</v>
      </c>
      <c r="D88" s="36">
        <f>자료입력!D88</f>
        <v>12</v>
      </c>
      <c r="E88" s="37">
        <f>D88/C88</f>
        <v>0.6666666666666666</v>
      </c>
      <c r="F88" s="22" t="s">
        <v>62</v>
      </c>
      <c r="G88" s="23">
        <f>자료입력!G88</f>
        <v>8</v>
      </c>
      <c r="H88" s="21">
        <f>_xlfn.IFERROR(G88/$D$88,"")</f>
        <v>0.6666666666666666</v>
      </c>
      <c r="I88" s="23">
        <f>자료입력!H88</f>
        <v>8</v>
      </c>
      <c r="J88" s="21">
        <f>_xlfn.IFERROR(I88/$D$88,"")</f>
        <v>0.6666666666666666</v>
      </c>
      <c r="K88" s="23">
        <f>자료입력!I88</f>
        <v>3</v>
      </c>
      <c r="L88" s="21">
        <f>_xlfn.IFERROR(K88/$D$88,"")</f>
        <v>0.25</v>
      </c>
      <c r="M88" s="23">
        <f>자료입력!J88</f>
        <v>2</v>
      </c>
      <c r="N88" s="21">
        <f>_xlfn.IFERROR(M88/$D$88,"")</f>
        <v>0.16666666666666666</v>
      </c>
      <c r="O88" s="23">
        <f>자료입력!K88</f>
        <v>0</v>
      </c>
      <c r="P88" s="21">
        <f>_xlfn.IFERROR(O88/$D$88,"")</f>
        <v>0</v>
      </c>
      <c r="Q88" s="23">
        <f>자료입력!L88</f>
        <v>1</v>
      </c>
      <c r="R88" s="21">
        <f>_xlfn.IFERROR(Q88/$D$88,"")</f>
        <v>0.08333333333333333</v>
      </c>
      <c r="S88" s="23">
        <f>자료입력!M88</f>
        <v>0</v>
      </c>
      <c r="T88" s="21">
        <f>_xlfn.IFERROR(S88/$D$88,"")</f>
        <v>0</v>
      </c>
      <c r="U88" s="23">
        <f>자료입력!N88</f>
        <v>0</v>
      </c>
      <c r="V88" s="21">
        <f>_xlfn.IFERROR(U88/$D$88,"")</f>
        <v>0</v>
      </c>
      <c r="W88" s="23">
        <f>자료입력!O88</f>
        <v>1</v>
      </c>
      <c r="X88" s="21">
        <f>_xlfn.IFERROR(W88/$D$88,"")</f>
        <v>0.08333333333333333</v>
      </c>
      <c r="Y88" s="23">
        <f>자료입력!P88</f>
        <v>1</v>
      </c>
      <c r="Z88" s="21">
        <f>_xlfn.IFERROR(Y88/$D$88,"")</f>
        <v>0.08333333333333333</v>
      </c>
      <c r="AA88" s="15">
        <f t="shared" si="0"/>
        <v>0.9166666666666666</v>
      </c>
      <c r="AB88" s="15">
        <f t="shared" si="1"/>
        <v>0.8333333333333333</v>
      </c>
      <c r="AC88" s="55">
        <f>AVERAGE(AA88:AA92)</f>
        <v>0.875</v>
      </c>
      <c r="AD88" s="55">
        <f>AVERAGE(AB88:AB92)</f>
        <v>0.85</v>
      </c>
    </row>
    <row r="89" spans="1:30" ht="16.5">
      <c r="A89" s="36"/>
      <c r="B89" s="36"/>
      <c r="C89" s="36"/>
      <c r="D89" s="36"/>
      <c r="E89" s="37"/>
      <c r="F89" s="22" t="s">
        <v>57</v>
      </c>
      <c r="G89" s="23">
        <f>자료입력!G89</f>
        <v>8</v>
      </c>
      <c r="H89" s="21">
        <f>_xlfn.IFERROR(G89/$D$88,"")</f>
        <v>0.6666666666666666</v>
      </c>
      <c r="I89" s="23">
        <f>자료입력!H89</f>
        <v>7</v>
      </c>
      <c r="J89" s="21">
        <f>_xlfn.IFERROR(I89/$D$88,"")</f>
        <v>0.5833333333333334</v>
      </c>
      <c r="K89" s="23">
        <f>자료입력!I89</f>
        <v>2</v>
      </c>
      <c r="L89" s="21">
        <f>_xlfn.IFERROR(K89/$D$88,"")</f>
        <v>0.16666666666666666</v>
      </c>
      <c r="M89" s="23">
        <f>자료입력!J89</f>
        <v>3</v>
      </c>
      <c r="N89" s="21">
        <f>_xlfn.IFERROR(M89/$D$88,"")</f>
        <v>0.25</v>
      </c>
      <c r="O89" s="23">
        <f>자료입력!K89</f>
        <v>1</v>
      </c>
      <c r="P89" s="21">
        <f>_xlfn.IFERROR(O89/$D$88,"")</f>
        <v>0.08333333333333333</v>
      </c>
      <c r="Q89" s="23">
        <f>자료입력!L89</f>
        <v>1</v>
      </c>
      <c r="R89" s="21">
        <f>_xlfn.IFERROR(Q89/$D$88,"")</f>
        <v>0.08333333333333333</v>
      </c>
      <c r="S89" s="23">
        <f>자료입력!M89</f>
        <v>0</v>
      </c>
      <c r="T89" s="21">
        <f>_xlfn.IFERROR(S89/$D$88,"")</f>
        <v>0</v>
      </c>
      <c r="U89" s="23">
        <f>자료입력!N89</f>
        <v>0</v>
      </c>
      <c r="V89" s="21">
        <f>_xlfn.IFERROR(U89/$D$88,"")</f>
        <v>0</v>
      </c>
      <c r="W89" s="23">
        <f>자료입력!O89</f>
        <v>1</v>
      </c>
      <c r="X89" s="21">
        <f>_xlfn.IFERROR(W89/$D$88,"")</f>
        <v>0.08333333333333333</v>
      </c>
      <c r="Y89" s="23">
        <f>자료입력!P89</f>
        <v>1</v>
      </c>
      <c r="Z89" s="21">
        <f>_xlfn.IFERROR(Y89/$D$88,"")</f>
        <v>0.08333333333333333</v>
      </c>
      <c r="AA89" s="15">
        <f t="shared" si="0"/>
        <v>0.8333333333333333</v>
      </c>
      <c r="AB89" s="15">
        <f t="shared" si="1"/>
        <v>0.8333333333333334</v>
      </c>
      <c r="AC89" s="55"/>
      <c r="AD89" s="55"/>
    </row>
    <row r="90" spans="1:30" ht="16.5">
      <c r="A90" s="36"/>
      <c r="B90" s="36"/>
      <c r="C90" s="36"/>
      <c r="D90" s="36"/>
      <c r="E90" s="37"/>
      <c r="F90" s="22" t="s">
        <v>51</v>
      </c>
      <c r="G90" s="23">
        <f>자료입력!G90</f>
        <v>7</v>
      </c>
      <c r="H90" s="21">
        <f>_xlfn.IFERROR(G90/$D$88,"")</f>
        <v>0.5833333333333334</v>
      </c>
      <c r="I90" s="23">
        <f>자료입력!H90</f>
        <v>6</v>
      </c>
      <c r="J90" s="21">
        <f>_xlfn.IFERROR(I90/$D$88,"")</f>
        <v>0.5</v>
      </c>
      <c r="K90" s="23">
        <f>자료입력!I90</f>
        <v>3</v>
      </c>
      <c r="L90" s="21">
        <f>_xlfn.IFERROR(K90/$D$88,"")</f>
        <v>0.25</v>
      </c>
      <c r="M90" s="23">
        <f>자료입력!J90</f>
        <v>4</v>
      </c>
      <c r="N90" s="21">
        <f>_xlfn.IFERROR(M90/$D$88,"")</f>
        <v>0.3333333333333333</v>
      </c>
      <c r="O90" s="23">
        <f>자료입력!K90</f>
        <v>1</v>
      </c>
      <c r="P90" s="21">
        <f>_xlfn.IFERROR(O90/$D$88,"")</f>
        <v>0.08333333333333333</v>
      </c>
      <c r="Q90" s="23">
        <f>자료입력!L90</f>
        <v>1</v>
      </c>
      <c r="R90" s="21">
        <f>_xlfn.IFERROR(Q90/$D$88,"")</f>
        <v>0.08333333333333333</v>
      </c>
      <c r="S90" s="23">
        <f>자료입력!M90</f>
        <v>0</v>
      </c>
      <c r="T90" s="21">
        <f>_xlfn.IFERROR(S90/$D$88,"")</f>
        <v>0</v>
      </c>
      <c r="U90" s="23">
        <f>자료입력!N90</f>
        <v>0</v>
      </c>
      <c r="V90" s="21">
        <f>_xlfn.IFERROR(U90/$D$88,"")</f>
        <v>0</v>
      </c>
      <c r="W90" s="23">
        <f>자료입력!O90</f>
        <v>1</v>
      </c>
      <c r="X90" s="21">
        <f>_xlfn.IFERROR(W90/$D$88,"")</f>
        <v>0.08333333333333333</v>
      </c>
      <c r="Y90" s="23">
        <f>자료입력!P90</f>
        <v>1</v>
      </c>
      <c r="Z90" s="21">
        <f>_xlfn.IFERROR(Y90/$D$88,"")</f>
        <v>0.08333333333333333</v>
      </c>
      <c r="AA90" s="15">
        <f t="shared" si="0"/>
        <v>0.8333333333333334</v>
      </c>
      <c r="AB90" s="15">
        <f t="shared" si="1"/>
        <v>0.8333333333333333</v>
      </c>
      <c r="AC90" s="55"/>
      <c r="AD90" s="55"/>
    </row>
    <row r="91" spans="1:30" ht="16.5">
      <c r="A91" s="36"/>
      <c r="B91" s="36"/>
      <c r="C91" s="36"/>
      <c r="D91" s="36"/>
      <c r="E91" s="37"/>
      <c r="F91" s="22" t="s">
        <v>48</v>
      </c>
      <c r="G91" s="23">
        <f>자료입력!G91</f>
        <v>0</v>
      </c>
      <c r="H91" s="21">
        <f>_xlfn.IFERROR(G91/$D$88,"")</f>
        <v>0</v>
      </c>
      <c r="I91" s="23">
        <f>자료입력!H91</f>
        <v>6</v>
      </c>
      <c r="J91" s="21">
        <f>_xlfn.IFERROR(I91/$D$88,"")</f>
        <v>0.5</v>
      </c>
      <c r="K91" s="23">
        <f>자료입력!I91</f>
        <v>0</v>
      </c>
      <c r="L91" s="21">
        <f>_xlfn.IFERROR(K91/$D$88,"")</f>
        <v>0</v>
      </c>
      <c r="M91" s="23">
        <f>자료입력!J91</f>
        <v>4</v>
      </c>
      <c r="N91" s="21">
        <f>_xlfn.IFERROR(M91/$D$88,"")</f>
        <v>0.3333333333333333</v>
      </c>
      <c r="O91" s="23">
        <f>자료입력!K91</f>
        <v>0</v>
      </c>
      <c r="P91" s="21">
        <f>_xlfn.IFERROR(O91/$D$88,"")</f>
        <v>0</v>
      </c>
      <c r="Q91" s="23">
        <f>자료입력!L91</f>
        <v>1</v>
      </c>
      <c r="R91" s="21">
        <f>_xlfn.IFERROR(Q91/$D$88,"")</f>
        <v>0.08333333333333333</v>
      </c>
      <c r="S91" s="23">
        <f>자료입력!M91</f>
        <v>0</v>
      </c>
      <c r="T91" s="21">
        <f>_xlfn.IFERROR(S91/$D$88,"")</f>
        <v>0</v>
      </c>
      <c r="U91" s="23">
        <f>자료입력!N91</f>
        <v>0</v>
      </c>
      <c r="V91" s="21">
        <f>_xlfn.IFERROR(U91/$D$88,"")</f>
        <v>0</v>
      </c>
      <c r="W91" s="23">
        <f>자료입력!O91</f>
        <v>0</v>
      </c>
      <c r="X91" s="21">
        <f>_xlfn.IFERROR(W91/$D$88,"")</f>
        <v>0</v>
      </c>
      <c r="Y91" s="23">
        <f>자료입력!P91</f>
        <v>1</v>
      </c>
      <c r="Z91" s="21">
        <f>_xlfn.IFERROR(Y91/$D$88,"")</f>
        <v>0.08333333333333333</v>
      </c>
      <c r="AA91" s="16"/>
      <c r="AB91" s="15">
        <f t="shared" si="1"/>
        <v>0.8333333333333333</v>
      </c>
      <c r="AC91" s="55"/>
      <c r="AD91" s="55"/>
    </row>
    <row r="92" spans="1:30" ht="16.5">
      <c r="A92" s="36"/>
      <c r="B92" s="36"/>
      <c r="C92" s="36"/>
      <c r="D92" s="36"/>
      <c r="E92" s="37"/>
      <c r="F92" s="22" t="s">
        <v>39</v>
      </c>
      <c r="G92" s="23">
        <f>자료입력!G92</f>
        <v>7</v>
      </c>
      <c r="H92" s="21">
        <f>_xlfn.IFERROR(G92/$D$88,"")</f>
        <v>0.5833333333333334</v>
      </c>
      <c r="I92" s="23">
        <f>자료입력!H92</f>
        <v>6</v>
      </c>
      <c r="J92" s="21">
        <f>_xlfn.IFERROR(I92/$D$88,"")</f>
        <v>0.5</v>
      </c>
      <c r="K92" s="23">
        <f>자료입력!I92</f>
        <v>4</v>
      </c>
      <c r="L92" s="21">
        <f>_xlfn.IFERROR(K92/$D$88,"")</f>
        <v>0.3333333333333333</v>
      </c>
      <c r="M92" s="23">
        <f>자료입력!J92</f>
        <v>5</v>
      </c>
      <c r="N92" s="21">
        <f>_xlfn.IFERROR(M92/$D$88,"")</f>
        <v>0.4166666666666667</v>
      </c>
      <c r="O92" s="23">
        <f>자료입력!K92</f>
        <v>0</v>
      </c>
      <c r="P92" s="21">
        <f>_xlfn.IFERROR(O92/$D$88,"")</f>
        <v>0</v>
      </c>
      <c r="Q92" s="23">
        <f>자료입력!L92</f>
        <v>0</v>
      </c>
      <c r="R92" s="21">
        <f>_xlfn.IFERROR(Q92/$D$88,"")</f>
        <v>0</v>
      </c>
      <c r="S92" s="23">
        <f>자료입력!M92</f>
        <v>0</v>
      </c>
      <c r="T92" s="21">
        <f>_xlfn.IFERROR(S92/$D$88,"")</f>
        <v>0</v>
      </c>
      <c r="U92" s="23">
        <f>자료입력!N92</f>
        <v>0</v>
      </c>
      <c r="V92" s="21">
        <f>_xlfn.IFERROR(U92/$D$88,"")</f>
        <v>0</v>
      </c>
      <c r="W92" s="23">
        <f>자료입력!O92</f>
        <v>1</v>
      </c>
      <c r="X92" s="21">
        <f>_xlfn.IFERROR(W92/$D$88,"")</f>
        <v>0.08333333333333333</v>
      </c>
      <c r="Y92" s="23">
        <f>자료입력!P92</f>
        <v>1</v>
      </c>
      <c r="Z92" s="21">
        <f>_xlfn.IFERROR(Y92/$D$88,"")</f>
        <v>0.08333333333333333</v>
      </c>
      <c r="AA92" s="15">
        <f t="shared" si="0"/>
        <v>0.9166666666666667</v>
      </c>
      <c r="AB92" s="15">
        <f t="shared" si="1"/>
        <v>0.9166666666666667</v>
      </c>
      <c r="AC92" s="55"/>
      <c r="AD92" s="55"/>
    </row>
    <row r="93" spans="1:30" ht="16.5">
      <c r="A93" s="36" t="str">
        <f>자료입력!A93</f>
        <v>영어회화</v>
      </c>
      <c r="B93" s="36" t="str">
        <f>자료입력!B93</f>
        <v>이O은</v>
      </c>
      <c r="C93" s="36">
        <f>자료입력!C93</f>
        <v>16</v>
      </c>
      <c r="D93" s="36">
        <f>자료입력!D93</f>
        <v>9</v>
      </c>
      <c r="E93" s="37">
        <f>D93/C93</f>
        <v>0.5625</v>
      </c>
      <c r="F93" s="22" t="s">
        <v>62</v>
      </c>
      <c r="G93" s="23">
        <f>자료입력!G93</f>
        <v>4</v>
      </c>
      <c r="H93" s="21">
        <f>_xlfn.IFERROR(G93/$D$93,"")</f>
        <v>0.4444444444444444</v>
      </c>
      <c r="I93" s="23">
        <f>자료입력!H93</f>
        <v>5</v>
      </c>
      <c r="J93" s="21">
        <f>_xlfn.IFERROR(I93/$D$93,"")</f>
        <v>0.5555555555555556</v>
      </c>
      <c r="K93" s="23">
        <f>자료입력!I93</f>
        <v>4</v>
      </c>
      <c r="L93" s="21">
        <f>_xlfn.IFERROR(K93/$D$93,"")</f>
        <v>0.4444444444444444</v>
      </c>
      <c r="M93" s="23">
        <f>자료입력!J93</f>
        <v>4</v>
      </c>
      <c r="N93" s="21">
        <f>_xlfn.IFERROR(M93/$D$93,"")</f>
        <v>0.4444444444444444</v>
      </c>
      <c r="O93" s="23">
        <f>자료입력!K93</f>
        <v>1</v>
      </c>
      <c r="P93" s="21">
        <f>_xlfn.IFERROR(O93/$D$93,"")</f>
        <v>0.1111111111111111</v>
      </c>
      <c r="Q93" s="23">
        <f>자료입력!L93</f>
        <v>0</v>
      </c>
      <c r="R93" s="21">
        <f>_xlfn.IFERROR(Q93/$D$93,"")</f>
        <v>0</v>
      </c>
      <c r="S93" s="23">
        <f>자료입력!M93</f>
        <v>0</v>
      </c>
      <c r="T93" s="21">
        <f>_xlfn.IFERROR(S93/$D$93,"")</f>
        <v>0</v>
      </c>
      <c r="U93" s="23">
        <f>자료입력!N93</f>
        <v>0</v>
      </c>
      <c r="V93" s="21">
        <f>_xlfn.IFERROR(U93/$D$93,"")</f>
        <v>0</v>
      </c>
      <c r="W93" s="23">
        <f>자료입력!O93</f>
        <v>0</v>
      </c>
      <c r="X93" s="21">
        <f>_xlfn.IFERROR(W93/$D$93,"")</f>
        <v>0</v>
      </c>
      <c r="Y93" s="23">
        <f>자료입력!P93</f>
        <v>0</v>
      </c>
      <c r="Z93" s="21">
        <f>_xlfn.IFERROR(Y93/$D$93,"")</f>
        <v>0</v>
      </c>
      <c r="AA93" s="15">
        <f t="shared" si="0"/>
        <v>0.8888888888888888</v>
      </c>
      <c r="AB93" s="15">
        <f t="shared" si="1"/>
        <v>1</v>
      </c>
      <c r="AC93" s="56">
        <f>AVERAGE(AA93:AA97)</f>
        <v>0.861111111111111</v>
      </c>
      <c r="AD93" s="56">
        <f>AVERAGE(AB93:AB97)</f>
        <v>0.9555555555555555</v>
      </c>
    </row>
    <row r="94" spans="1:30" ht="16.5">
      <c r="A94" s="36"/>
      <c r="B94" s="36"/>
      <c r="C94" s="36"/>
      <c r="D94" s="36"/>
      <c r="E94" s="37"/>
      <c r="F94" s="22" t="s">
        <v>57</v>
      </c>
      <c r="G94" s="23">
        <f>자료입력!G94</f>
        <v>6</v>
      </c>
      <c r="H94" s="21">
        <f>_xlfn.IFERROR(G94/$D$93,"")</f>
        <v>0.6666666666666666</v>
      </c>
      <c r="I94" s="23">
        <f>자료입력!H94</f>
        <v>4</v>
      </c>
      <c r="J94" s="21">
        <f>_xlfn.IFERROR(I94/$D$93,"")</f>
        <v>0.4444444444444444</v>
      </c>
      <c r="K94" s="23">
        <f>자료입력!I94</f>
        <v>2</v>
      </c>
      <c r="L94" s="21">
        <f>_xlfn.IFERROR(K94/$D$93,"")</f>
        <v>0.2222222222222222</v>
      </c>
      <c r="M94" s="23">
        <f>자료입력!J94</f>
        <v>5</v>
      </c>
      <c r="N94" s="21">
        <f>_xlfn.IFERROR(M94/$D$93,"")</f>
        <v>0.5555555555555556</v>
      </c>
      <c r="O94" s="23">
        <f>자료입력!K94</f>
        <v>1</v>
      </c>
      <c r="P94" s="21">
        <f>_xlfn.IFERROR(O94/$D$93,"")</f>
        <v>0.1111111111111111</v>
      </c>
      <c r="Q94" s="23">
        <f>자료입력!L94</f>
        <v>0</v>
      </c>
      <c r="R94" s="21">
        <f>_xlfn.IFERROR(Q94/$D$93,"")</f>
        <v>0</v>
      </c>
      <c r="S94" s="23">
        <f>자료입력!M94</f>
        <v>0</v>
      </c>
      <c r="T94" s="21">
        <f>_xlfn.IFERROR(S94/$D$93,"")</f>
        <v>0</v>
      </c>
      <c r="U94" s="23">
        <f>자료입력!N94</f>
        <v>0</v>
      </c>
      <c r="V94" s="21">
        <f>_xlfn.IFERROR(U94/$D$93,"")</f>
        <v>0</v>
      </c>
      <c r="W94" s="23">
        <f>자료입력!O94</f>
        <v>0</v>
      </c>
      <c r="X94" s="21">
        <f>_xlfn.IFERROR(W94/$D$93,"")</f>
        <v>0</v>
      </c>
      <c r="Y94" s="23">
        <f>자료입력!P94</f>
        <v>0</v>
      </c>
      <c r="Z94" s="21">
        <f>_xlfn.IFERROR(Y94/$D$93,"")</f>
        <v>0</v>
      </c>
      <c r="AA94" s="15">
        <f t="shared" si="0"/>
        <v>0.8888888888888888</v>
      </c>
      <c r="AB94" s="15">
        <f t="shared" si="1"/>
        <v>1</v>
      </c>
      <c r="AC94" s="56"/>
      <c r="AD94" s="56"/>
    </row>
    <row r="95" spans="1:30" ht="16.5">
      <c r="A95" s="36"/>
      <c r="B95" s="36"/>
      <c r="C95" s="36"/>
      <c r="D95" s="36"/>
      <c r="E95" s="37"/>
      <c r="F95" s="22" t="s">
        <v>51</v>
      </c>
      <c r="G95" s="23">
        <f>자료입력!G95</f>
        <v>7</v>
      </c>
      <c r="H95" s="21">
        <f>_xlfn.IFERROR(G95/$D$93,"")</f>
        <v>0.7777777777777778</v>
      </c>
      <c r="I95" s="23">
        <f>자료입력!H95</f>
        <v>5</v>
      </c>
      <c r="J95" s="21">
        <f>_xlfn.IFERROR(I95/$D$93,"")</f>
        <v>0.5555555555555556</v>
      </c>
      <c r="K95" s="23">
        <f>자료입력!I95</f>
        <v>1</v>
      </c>
      <c r="L95" s="21">
        <f>_xlfn.IFERROR(K95/$D$93,"")</f>
        <v>0.1111111111111111</v>
      </c>
      <c r="M95" s="23">
        <f>자료입력!J95</f>
        <v>3</v>
      </c>
      <c r="N95" s="21">
        <f>_xlfn.IFERROR(M95/$D$93,"")</f>
        <v>0.3333333333333333</v>
      </c>
      <c r="O95" s="23">
        <f>자료입력!K95</f>
        <v>1</v>
      </c>
      <c r="P95" s="21">
        <f>_xlfn.IFERROR(O95/$D$93,"")</f>
        <v>0.1111111111111111</v>
      </c>
      <c r="Q95" s="23">
        <f>자료입력!L95</f>
        <v>1</v>
      </c>
      <c r="R95" s="21">
        <f>_xlfn.IFERROR(Q95/$D$93,"")</f>
        <v>0.1111111111111111</v>
      </c>
      <c r="S95" s="23">
        <f>자료입력!M95</f>
        <v>0</v>
      </c>
      <c r="T95" s="21">
        <f>_xlfn.IFERROR(S95/$D$93,"")</f>
        <v>0</v>
      </c>
      <c r="U95" s="23">
        <f>자료입력!N95</f>
        <v>0</v>
      </c>
      <c r="V95" s="21">
        <f>_xlfn.IFERROR(U95/$D$93,"")</f>
        <v>0</v>
      </c>
      <c r="W95" s="23">
        <f>자료입력!O95</f>
        <v>0</v>
      </c>
      <c r="X95" s="21">
        <f>_xlfn.IFERROR(W95/$D$93,"")</f>
        <v>0</v>
      </c>
      <c r="Y95" s="23">
        <f>자료입력!P95</f>
        <v>0</v>
      </c>
      <c r="Z95" s="21">
        <f>_xlfn.IFERROR(Y95/$D$93,"")</f>
        <v>0</v>
      </c>
      <c r="AA95" s="15">
        <f t="shared" si="0"/>
        <v>0.8888888888888888</v>
      </c>
      <c r="AB95" s="15">
        <f t="shared" si="1"/>
        <v>0.8888888888888888</v>
      </c>
      <c r="AC95" s="56"/>
      <c r="AD95" s="56"/>
    </row>
    <row r="96" spans="1:30" ht="16.5">
      <c r="A96" s="36"/>
      <c r="B96" s="36"/>
      <c r="C96" s="36"/>
      <c r="D96" s="36"/>
      <c r="E96" s="37"/>
      <c r="F96" s="22" t="s">
        <v>48</v>
      </c>
      <c r="G96" s="23">
        <f>자료입력!G96</f>
        <v>0</v>
      </c>
      <c r="H96" s="21">
        <f>_xlfn.IFERROR(G96/$D$93,"")</f>
        <v>0</v>
      </c>
      <c r="I96" s="23">
        <f>자료입력!H96</f>
        <v>3</v>
      </c>
      <c r="J96" s="21">
        <f>_xlfn.IFERROR(I96/$D$93,"")</f>
        <v>0.3333333333333333</v>
      </c>
      <c r="K96" s="23">
        <f>자료입력!I96</f>
        <v>0</v>
      </c>
      <c r="L96" s="21">
        <f>_xlfn.IFERROR(K96/$D$93,"")</f>
        <v>0</v>
      </c>
      <c r="M96" s="23">
        <f>자료입력!J96</f>
        <v>5</v>
      </c>
      <c r="N96" s="21">
        <f>_xlfn.IFERROR(M96/$D$93,"")</f>
        <v>0.5555555555555556</v>
      </c>
      <c r="O96" s="23">
        <f>자료입력!K96</f>
        <v>0</v>
      </c>
      <c r="P96" s="21">
        <f>_xlfn.IFERROR(O96/$D$93,"")</f>
        <v>0</v>
      </c>
      <c r="Q96" s="23">
        <f>자료입력!L96</f>
        <v>1</v>
      </c>
      <c r="R96" s="21">
        <f>_xlfn.IFERROR(Q96/$D$93,"")</f>
        <v>0.1111111111111111</v>
      </c>
      <c r="S96" s="23">
        <f>자료입력!M96</f>
        <v>0</v>
      </c>
      <c r="T96" s="21">
        <f>_xlfn.IFERROR(S96/$D$93,"")</f>
        <v>0</v>
      </c>
      <c r="U96" s="23">
        <f>자료입력!N96</f>
        <v>0</v>
      </c>
      <c r="V96" s="21">
        <f>_xlfn.IFERROR(U96/$D$93,"")</f>
        <v>0</v>
      </c>
      <c r="W96" s="23">
        <f>자료입력!O96</f>
        <v>0</v>
      </c>
      <c r="X96" s="21">
        <f>_xlfn.IFERROR(W96/$D$93,"")</f>
        <v>0</v>
      </c>
      <c r="Y96" s="23">
        <f>자료입력!P96</f>
        <v>0</v>
      </c>
      <c r="Z96" s="21">
        <f>_xlfn.IFERROR(Y96/$D$93,"")</f>
        <v>0</v>
      </c>
      <c r="AA96" s="16"/>
      <c r="AB96" s="15">
        <f t="shared" si="1"/>
        <v>0.8888888888888888</v>
      </c>
      <c r="AC96" s="56"/>
      <c r="AD96" s="56"/>
    </row>
    <row r="97" spans="1:30" ht="16.5">
      <c r="A97" s="36"/>
      <c r="B97" s="36"/>
      <c r="C97" s="36"/>
      <c r="D97" s="36"/>
      <c r="E97" s="37"/>
      <c r="F97" s="22" t="s">
        <v>39</v>
      </c>
      <c r="G97" s="23">
        <f>자료입력!G97</f>
        <v>4</v>
      </c>
      <c r="H97" s="21">
        <f>_xlfn.IFERROR(G97/$D$93,"")</f>
        <v>0.4444444444444444</v>
      </c>
      <c r="I97" s="23">
        <f>자료입력!H97</f>
        <v>4</v>
      </c>
      <c r="J97" s="21">
        <f>_xlfn.IFERROR(I97/$D$93,"")</f>
        <v>0.4444444444444444</v>
      </c>
      <c r="K97" s="23">
        <f>자료입력!I97</f>
        <v>3</v>
      </c>
      <c r="L97" s="21">
        <f>_xlfn.IFERROR(K97/$D$93,"")</f>
        <v>0.3333333333333333</v>
      </c>
      <c r="M97" s="23">
        <f>자료입력!J97</f>
        <v>5</v>
      </c>
      <c r="N97" s="21">
        <f>_xlfn.IFERROR(M97/$D$93,"")</f>
        <v>0.5555555555555556</v>
      </c>
      <c r="O97" s="23">
        <f>자료입력!K97</f>
        <v>1</v>
      </c>
      <c r="P97" s="21">
        <f>_xlfn.IFERROR(O97/$D$93,"")</f>
        <v>0.1111111111111111</v>
      </c>
      <c r="Q97" s="23">
        <f>자료입력!L97</f>
        <v>0</v>
      </c>
      <c r="R97" s="21">
        <f>_xlfn.IFERROR(Q97/$D$93,"")</f>
        <v>0</v>
      </c>
      <c r="S97" s="23">
        <f>자료입력!M97</f>
        <v>0</v>
      </c>
      <c r="T97" s="21">
        <f>_xlfn.IFERROR(S97/$D$93,"")</f>
        <v>0</v>
      </c>
      <c r="U97" s="23">
        <f>자료입력!N97</f>
        <v>0</v>
      </c>
      <c r="V97" s="21">
        <f>_xlfn.IFERROR(U97/$D$93,"")</f>
        <v>0</v>
      </c>
      <c r="W97" s="23">
        <f>자료입력!O97</f>
        <v>1</v>
      </c>
      <c r="X97" s="21">
        <f>_xlfn.IFERROR(W97/$D$93,"")</f>
        <v>0.1111111111111111</v>
      </c>
      <c r="Y97" s="23">
        <f>자료입력!P97</f>
        <v>0</v>
      </c>
      <c r="Z97" s="21">
        <f>_xlfn.IFERROR(Y97/$D$93,"")</f>
        <v>0</v>
      </c>
      <c r="AA97" s="15">
        <f t="shared" si="0"/>
        <v>0.7777777777777777</v>
      </c>
      <c r="AB97" s="15">
        <f t="shared" si="1"/>
        <v>1</v>
      </c>
      <c r="AC97" s="56"/>
      <c r="AD97" s="56"/>
    </row>
    <row r="98" spans="1:30" ht="16.5">
      <c r="A98" s="36" t="str">
        <f>자료입력!A98</f>
        <v>생명과학</v>
      </c>
      <c r="B98" s="36" t="str">
        <f>자료입력!B98</f>
        <v>주O숙</v>
      </c>
      <c r="C98" s="36">
        <f>자료입력!C98</f>
        <v>46</v>
      </c>
      <c r="D98" s="36">
        <f>자료입력!D98</f>
        <v>26</v>
      </c>
      <c r="E98" s="37">
        <f>D98/C98</f>
        <v>0.5652173913043478</v>
      </c>
      <c r="F98" s="22" t="s">
        <v>62</v>
      </c>
      <c r="G98" s="23">
        <f>자료입력!G98</f>
        <v>22</v>
      </c>
      <c r="H98" s="21">
        <f>_xlfn.IFERROR(G98/$D$98,"")</f>
        <v>0.8461538461538461</v>
      </c>
      <c r="I98" s="23">
        <f>자료입력!H98</f>
        <v>19</v>
      </c>
      <c r="J98" s="21">
        <f>_xlfn.IFERROR(I98/$D$98,"")</f>
        <v>0.7307692307692307</v>
      </c>
      <c r="K98" s="23">
        <f>자료입력!I98</f>
        <v>4</v>
      </c>
      <c r="L98" s="21">
        <f>_xlfn.IFERROR(K98/$D$98,"")</f>
        <v>0.15384615384615385</v>
      </c>
      <c r="M98" s="23">
        <f>자료입력!J98</f>
        <v>6</v>
      </c>
      <c r="N98" s="21">
        <f>_xlfn.IFERROR(M98/$D$98,"")</f>
        <v>0.23076923076923078</v>
      </c>
      <c r="O98" s="23">
        <f>자료입력!K98</f>
        <v>0</v>
      </c>
      <c r="P98" s="21">
        <f>_xlfn.IFERROR(O98/$D$98,"")</f>
        <v>0</v>
      </c>
      <c r="Q98" s="23">
        <f>자료입력!L98</f>
        <v>1</v>
      </c>
      <c r="R98" s="21">
        <f>_xlfn.IFERROR(Q98/$D$98,"")</f>
        <v>0.038461538461538464</v>
      </c>
      <c r="S98" s="23">
        <f>자료입력!M98</f>
        <v>0</v>
      </c>
      <c r="T98" s="21">
        <f>_xlfn.IFERROR(S98/$D$98,"")</f>
        <v>0</v>
      </c>
      <c r="U98" s="23">
        <f>자료입력!N98</f>
        <v>0</v>
      </c>
      <c r="V98" s="21">
        <f>_xlfn.IFERROR(U98/$D$98,"")</f>
        <v>0</v>
      </c>
      <c r="W98" s="23">
        <f>자료입력!O98</f>
        <v>0</v>
      </c>
      <c r="X98" s="21">
        <f>_xlfn.IFERROR(W98/$D$98,"")</f>
        <v>0</v>
      </c>
      <c r="Y98" s="23">
        <f>자료입력!P98</f>
        <v>0</v>
      </c>
      <c r="Z98" s="21">
        <f>_xlfn.IFERROR(Y98/$D$98,"")</f>
        <v>0</v>
      </c>
      <c r="AA98" s="15">
        <f t="shared" si="0"/>
        <v>1</v>
      </c>
      <c r="AB98" s="15">
        <f t="shared" si="1"/>
        <v>0.9615384615384615</v>
      </c>
      <c r="AC98" s="55">
        <f>AVERAGE(AA98:AA102)</f>
        <v>0.9903846153846154</v>
      </c>
      <c r="AD98" s="55">
        <f>AVERAGE(AB98:AB102)</f>
        <v>0.9307692307692307</v>
      </c>
    </row>
    <row r="99" spans="1:30" ht="16.5">
      <c r="A99" s="36"/>
      <c r="B99" s="36"/>
      <c r="C99" s="36"/>
      <c r="D99" s="36"/>
      <c r="E99" s="37"/>
      <c r="F99" s="22" t="s">
        <v>57</v>
      </c>
      <c r="G99" s="23">
        <f>자료입력!G99</f>
        <v>19</v>
      </c>
      <c r="H99" s="21">
        <f>_xlfn.IFERROR(G99/$D$98,"")</f>
        <v>0.7307692307692307</v>
      </c>
      <c r="I99" s="23">
        <f>자료입력!H99</f>
        <v>14</v>
      </c>
      <c r="J99" s="21">
        <f>_xlfn.IFERROR(I99/$D$98,"")</f>
        <v>0.5384615384615384</v>
      </c>
      <c r="K99" s="23">
        <f>자료입력!I99</f>
        <v>6</v>
      </c>
      <c r="L99" s="21">
        <f>_xlfn.IFERROR(K99/$D$98,"")</f>
        <v>0.23076923076923078</v>
      </c>
      <c r="M99" s="23">
        <f>자료입력!J99</f>
        <v>9</v>
      </c>
      <c r="N99" s="21">
        <f>_xlfn.IFERROR(M99/$D$98,"")</f>
        <v>0.34615384615384615</v>
      </c>
      <c r="O99" s="23">
        <f>자료입력!K99</f>
        <v>1</v>
      </c>
      <c r="P99" s="21">
        <f>_xlfn.IFERROR(O99/$D$98,"")</f>
        <v>0.038461538461538464</v>
      </c>
      <c r="Q99" s="23">
        <f>자료입력!L99</f>
        <v>3</v>
      </c>
      <c r="R99" s="21">
        <f>_xlfn.IFERROR(Q99/$D$98,"")</f>
        <v>0.11538461538461539</v>
      </c>
      <c r="S99" s="23">
        <f>자료입력!M99</f>
        <v>0</v>
      </c>
      <c r="T99" s="21">
        <f>_xlfn.IFERROR(S99/$D$98,"")</f>
        <v>0</v>
      </c>
      <c r="U99" s="23">
        <f>자료입력!N99</f>
        <v>0</v>
      </c>
      <c r="V99" s="21">
        <f>_xlfn.IFERROR(U99/$D$98,"")</f>
        <v>0</v>
      </c>
      <c r="W99" s="23">
        <f>자료입력!O99</f>
        <v>0</v>
      </c>
      <c r="X99" s="21">
        <f>_xlfn.IFERROR(W99/$D$98,"")</f>
        <v>0</v>
      </c>
      <c r="Y99" s="23">
        <f>자료입력!P99</f>
        <v>0</v>
      </c>
      <c r="Z99" s="21">
        <f>_xlfn.IFERROR(Y99/$D$98,"")</f>
        <v>0</v>
      </c>
      <c r="AA99" s="15">
        <f t="shared" si="0"/>
        <v>0.9615384615384615</v>
      </c>
      <c r="AB99" s="15">
        <f t="shared" si="1"/>
        <v>0.8846153846153846</v>
      </c>
      <c r="AC99" s="55"/>
      <c r="AD99" s="55"/>
    </row>
    <row r="100" spans="1:30" ht="16.5">
      <c r="A100" s="36"/>
      <c r="B100" s="36"/>
      <c r="C100" s="36"/>
      <c r="D100" s="36"/>
      <c r="E100" s="37"/>
      <c r="F100" s="22" t="s">
        <v>51</v>
      </c>
      <c r="G100" s="23">
        <f>자료입력!G100</f>
        <v>17</v>
      </c>
      <c r="H100" s="21">
        <f>_xlfn.IFERROR(G100/$D$98,"")</f>
        <v>0.6538461538461539</v>
      </c>
      <c r="I100" s="23">
        <f>자료입력!H100</f>
        <v>15</v>
      </c>
      <c r="J100" s="21">
        <f>_xlfn.IFERROR(I100/$D$98,"")</f>
        <v>0.5769230769230769</v>
      </c>
      <c r="K100" s="23">
        <f>자료입력!I100</f>
        <v>9</v>
      </c>
      <c r="L100" s="21">
        <f>_xlfn.IFERROR(K100/$D$98,"")</f>
        <v>0.34615384615384615</v>
      </c>
      <c r="M100" s="23">
        <f>자료입력!J100</f>
        <v>11</v>
      </c>
      <c r="N100" s="21">
        <f>_xlfn.IFERROR(M100/$D$98,"")</f>
        <v>0.4230769230769231</v>
      </c>
      <c r="O100" s="23">
        <f>자료입력!K100</f>
        <v>0</v>
      </c>
      <c r="P100" s="21">
        <f>_xlfn.IFERROR(O100/$D$98,"")</f>
        <v>0</v>
      </c>
      <c r="Q100" s="23">
        <f>자료입력!L100</f>
        <v>0</v>
      </c>
      <c r="R100" s="21">
        <f>_xlfn.IFERROR(Q100/$D$98,"")</f>
        <v>0</v>
      </c>
      <c r="S100" s="23">
        <f>자료입력!M100</f>
        <v>0</v>
      </c>
      <c r="T100" s="21">
        <f>_xlfn.IFERROR(S100/$D$98,"")</f>
        <v>0</v>
      </c>
      <c r="U100" s="23">
        <f>자료입력!N100</f>
        <v>0</v>
      </c>
      <c r="V100" s="21">
        <f>_xlfn.IFERROR(U100/$D$98,"")</f>
        <v>0</v>
      </c>
      <c r="W100" s="23">
        <f>자료입력!O100</f>
        <v>0</v>
      </c>
      <c r="X100" s="21">
        <f>_xlfn.IFERROR(W100/$D$98,"")</f>
        <v>0</v>
      </c>
      <c r="Y100" s="23">
        <f>자료입력!P100</f>
        <v>0</v>
      </c>
      <c r="Z100" s="21">
        <f>_xlfn.IFERROR(Y100/$D$98,"")</f>
        <v>0</v>
      </c>
      <c r="AA100" s="15">
        <f t="shared" si="0"/>
        <v>1</v>
      </c>
      <c r="AB100" s="15">
        <f t="shared" si="1"/>
        <v>1</v>
      </c>
      <c r="AC100" s="55"/>
      <c r="AD100" s="55"/>
    </row>
    <row r="101" spans="1:30" ht="16.5">
      <c r="A101" s="36"/>
      <c r="B101" s="36"/>
      <c r="C101" s="36"/>
      <c r="D101" s="36"/>
      <c r="E101" s="37"/>
      <c r="F101" s="22" t="s">
        <v>48</v>
      </c>
      <c r="G101" s="23">
        <f>자료입력!G101</f>
        <v>0</v>
      </c>
      <c r="H101" s="21">
        <f>_xlfn.IFERROR(G101/$D$98,"")</f>
        <v>0</v>
      </c>
      <c r="I101" s="23">
        <f>자료입력!H101</f>
        <v>12</v>
      </c>
      <c r="J101" s="21">
        <f>_xlfn.IFERROR(I101/$D$98,"")</f>
        <v>0.46153846153846156</v>
      </c>
      <c r="K101" s="23">
        <f>자료입력!I101</f>
        <v>0</v>
      </c>
      <c r="L101" s="21">
        <f>_xlfn.IFERROR(K101/$D$98,"")</f>
        <v>0</v>
      </c>
      <c r="M101" s="23">
        <f>자료입력!J101</f>
        <v>9</v>
      </c>
      <c r="N101" s="21">
        <f>_xlfn.IFERROR(M101/$D$98,"")</f>
        <v>0.34615384615384615</v>
      </c>
      <c r="O101" s="23">
        <f>자료입력!K101</f>
        <v>0</v>
      </c>
      <c r="P101" s="21">
        <f>_xlfn.IFERROR(O101/$D$98,"")</f>
        <v>0</v>
      </c>
      <c r="Q101" s="23">
        <f>자료입력!L101</f>
        <v>5</v>
      </c>
      <c r="R101" s="21">
        <f>_xlfn.IFERROR(Q101/$D$98,"")</f>
        <v>0.19230769230769232</v>
      </c>
      <c r="S101" s="23">
        <f>자료입력!M101</f>
        <v>0</v>
      </c>
      <c r="T101" s="21">
        <f>_xlfn.IFERROR(S101/$D$98,"")</f>
        <v>0</v>
      </c>
      <c r="U101" s="23">
        <f>자료입력!N101</f>
        <v>0</v>
      </c>
      <c r="V101" s="21">
        <f>_xlfn.IFERROR(U101/$D$98,"")</f>
        <v>0</v>
      </c>
      <c r="W101" s="23">
        <f>자료입력!O101</f>
        <v>0</v>
      </c>
      <c r="X101" s="21">
        <f>_xlfn.IFERROR(W101/$D$98,"")</f>
        <v>0</v>
      </c>
      <c r="Y101" s="23">
        <f>자료입력!P101</f>
        <v>0</v>
      </c>
      <c r="Z101" s="21">
        <f>_xlfn.IFERROR(Y101/$D$98,"")</f>
        <v>0</v>
      </c>
      <c r="AA101" s="16"/>
      <c r="AB101" s="15">
        <f t="shared" si="1"/>
        <v>0.8076923076923077</v>
      </c>
      <c r="AC101" s="55"/>
      <c r="AD101" s="55"/>
    </row>
    <row r="102" spans="1:30" ht="16.5">
      <c r="A102" s="36"/>
      <c r="B102" s="36"/>
      <c r="C102" s="36"/>
      <c r="D102" s="36"/>
      <c r="E102" s="37"/>
      <c r="F102" s="22" t="s">
        <v>39</v>
      </c>
      <c r="G102" s="23">
        <f>자료입력!G102</f>
        <v>20</v>
      </c>
      <c r="H102" s="21">
        <f>_xlfn.IFERROR(G102/$D$98,"")</f>
        <v>0.7692307692307693</v>
      </c>
      <c r="I102" s="23">
        <f>자료입력!H102</f>
        <v>16</v>
      </c>
      <c r="J102" s="21">
        <f>_xlfn.IFERROR(I102/$D$98,"")</f>
        <v>0.6153846153846154</v>
      </c>
      <c r="K102" s="23">
        <f>자료입력!I102</f>
        <v>6</v>
      </c>
      <c r="L102" s="21">
        <f>_xlfn.IFERROR(K102/$D$98,"")</f>
        <v>0.23076923076923078</v>
      </c>
      <c r="M102" s="23">
        <f>자료입력!J102</f>
        <v>10</v>
      </c>
      <c r="N102" s="21">
        <f>_xlfn.IFERROR(M102/$D$98,"")</f>
        <v>0.38461538461538464</v>
      </c>
      <c r="O102" s="23">
        <f>자료입력!K102</f>
        <v>0</v>
      </c>
      <c r="P102" s="21">
        <f>_xlfn.IFERROR(O102/$D$98,"")</f>
        <v>0</v>
      </c>
      <c r="Q102" s="23">
        <f>자료입력!L102</f>
        <v>0</v>
      </c>
      <c r="R102" s="21">
        <f>_xlfn.IFERROR(Q102/$D$98,"")</f>
        <v>0</v>
      </c>
      <c r="S102" s="23">
        <f>자료입력!M102</f>
        <v>0</v>
      </c>
      <c r="T102" s="21">
        <f>_xlfn.IFERROR(S102/$D$98,"")</f>
        <v>0</v>
      </c>
      <c r="U102" s="23">
        <f>자료입력!N102</f>
        <v>0</v>
      </c>
      <c r="V102" s="21">
        <f>_xlfn.IFERROR(U102/$D$98,"")</f>
        <v>0</v>
      </c>
      <c r="W102" s="23">
        <f>자료입력!O102</f>
        <v>0</v>
      </c>
      <c r="X102" s="21">
        <f>_xlfn.IFERROR(W102/$D$98,"")</f>
        <v>0</v>
      </c>
      <c r="Y102" s="23">
        <f>자료입력!P102</f>
        <v>0</v>
      </c>
      <c r="Z102" s="21">
        <f>_xlfn.IFERROR(Y102/$D$98,"")</f>
        <v>0</v>
      </c>
      <c r="AA102" s="15">
        <f t="shared" si="0"/>
        <v>1</v>
      </c>
      <c r="AB102" s="15">
        <f t="shared" si="1"/>
        <v>1</v>
      </c>
      <c r="AC102" s="55"/>
      <c r="AD102" s="55"/>
    </row>
    <row r="103" spans="1:30" ht="16.5">
      <c r="A103" s="36" t="str">
        <f>자료입력!A103</f>
        <v>보드게임</v>
      </c>
      <c r="B103" s="36" t="str">
        <f>자료입력!B103</f>
        <v>신O연</v>
      </c>
      <c r="C103" s="36">
        <f>자료입력!C103</f>
        <v>4</v>
      </c>
      <c r="D103" s="36">
        <f>자료입력!D103</f>
        <v>1</v>
      </c>
      <c r="E103" s="37">
        <f>D103/C103</f>
        <v>0.25</v>
      </c>
      <c r="F103" s="22" t="s">
        <v>62</v>
      </c>
      <c r="G103" s="23">
        <f>자료입력!G103</f>
        <v>1</v>
      </c>
      <c r="H103" s="21">
        <f>_xlfn.IFERROR(G103/$D$103,"")</f>
        <v>1</v>
      </c>
      <c r="I103" s="23">
        <f>자료입력!H103</f>
        <v>1</v>
      </c>
      <c r="J103" s="21">
        <f>_xlfn.IFERROR(I103/$D$103,"")</f>
        <v>1</v>
      </c>
      <c r="K103" s="23">
        <f>자료입력!I103</f>
        <v>0</v>
      </c>
      <c r="L103" s="21">
        <f>_xlfn.IFERROR(K103/$D$103,"")</f>
        <v>0</v>
      </c>
      <c r="M103" s="23">
        <f>자료입력!J103</f>
        <v>0</v>
      </c>
      <c r="N103" s="21">
        <f>_xlfn.IFERROR(M103/$D$103,"")</f>
        <v>0</v>
      </c>
      <c r="O103" s="23">
        <f>자료입력!K103</f>
        <v>0</v>
      </c>
      <c r="P103" s="21">
        <f>_xlfn.IFERROR(O103/$D$103,"")</f>
        <v>0</v>
      </c>
      <c r="Q103" s="23">
        <f>자료입력!L103</f>
        <v>0</v>
      </c>
      <c r="R103" s="21">
        <f>_xlfn.IFERROR(Q103/$D$103,"")</f>
        <v>0</v>
      </c>
      <c r="S103" s="23">
        <f>자료입력!M103</f>
        <v>0</v>
      </c>
      <c r="T103" s="21">
        <f>_xlfn.IFERROR(S103/$D$103,"")</f>
        <v>0</v>
      </c>
      <c r="U103" s="23">
        <f>자료입력!N103</f>
        <v>0</v>
      </c>
      <c r="V103" s="21">
        <f>_xlfn.IFERROR(U103/$D$103,"")</f>
        <v>0</v>
      </c>
      <c r="W103" s="23">
        <f>자료입력!O103</f>
        <v>0</v>
      </c>
      <c r="X103" s="21">
        <f>_xlfn.IFERROR(W103/$D$103,"")</f>
        <v>0</v>
      </c>
      <c r="Y103" s="23">
        <f>자료입력!P103</f>
        <v>0</v>
      </c>
      <c r="Z103" s="21">
        <f>_xlfn.IFERROR(Y103/$D$103,"")</f>
        <v>0</v>
      </c>
      <c r="AA103" s="15">
        <f t="shared" si="0"/>
        <v>1</v>
      </c>
      <c r="AB103" s="15">
        <f t="shared" si="1"/>
        <v>1</v>
      </c>
      <c r="AC103" s="56">
        <f>AVERAGE(AA103:AA107)</f>
        <v>1</v>
      </c>
      <c r="AD103" s="56">
        <f>AVERAGE(AB103:AB107)</f>
        <v>1</v>
      </c>
    </row>
    <row r="104" spans="1:30" ht="16.5">
      <c r="A104" s="36"/>
      <c r="B104" s="36"/>
      <c r="C104" s="36"/>
      <c r="D104" s="36"/>
      <c r="E104" s="37"/>
      <c r="F104" s="22" t="s">
        <v>57</v>
      </c>
      <c r="G104" s="23">
        <f>자료입력!G104</f>
        <v>1</v>
      </c>
      <c r="H104" s="21">
        <f>_xlfn.IFERROR(G104/$D$103,"")</f>
        <v>1</v>
      </c>
      <c r="I104" s="23">
        <f>자료입력!H104</f>
        <v>1</v>
      </c>
      <c r="J104" s="21">
        <f>_xlfn.IFERROR(I104/$D$103,"")</f>
        <v>1</v>
      </c>
      <c r="K104" s="23">
        <f>자료입력!I104</f>
        <v>0</v>
      </c>
      <c r="L104" s="21">
        <f>_xlfn.IFERROR(K104/$D$103,"")</f>
        <v>0</v>
      </c>
      <c r="M104" s="23">
        <f>자료입력!J104</f>
        <v>0</v>
      </c>
      <c r="N104" s="21">
        <f>_xlfn.IFERROR(M104/$D$103,"")</f>
        <v>0</v>
      </c>
      <c r="O104" s="23">
        <f>자료입력!K104</f>
        <v>0</v>
      </c>
      <c r="P104" s="21">
        <f>_xlfn.IFERROR(O104/$D$103,"")</f>
        <v>0</v>
      </c>
      <c r="Q104" s="23">
        <f>자료입력!L104</f>
        <v>0</v>
      </c>
      <c r="R104" s="21">
        <f>_xlfn.IFERROR(Q104/$D$103,"")</f>
        <v>0</v>
      </c>
      <c r="S104" s="23">
        <f>자료입력!M104</f>
        <v>0</v>
      </c>
      <c r="T104" s="21">
        <f>_xlfn.IFERROR(S104/$D$103,"")</f>
        <v>0</v>
      </c>
      <c r="U104" s="23">
        <f>자료입력!N104</f>
        <v>0</v>
      </c>
      <c r="V104" s="21">
        <f>_xlfn.IFERROR(U104/$D$103,"")</f>
        <v>0</v>
      </c>
      <c r="W104" s="23">
        <f>자료입력!O104</f>
        <v>0</v>
      </c>
      <c r="X104" s="21">
        <f>_xlfn.IFERROR(W104/$D$103,"")</f>
        <v>0</v>
      </c>
      <c r="Y104" s="23">
        <f>자료입력!P104</f>
        <v>0</v>
      </c>
      <c r="Z104" s="21">
        <f>_xlfn.IFERROR(Y104/$D$103,"")</f>
        <v>0</v>
      </c>
      <c r="AA104" s="15">
        <f t="shared" si="0"/>
        <v>1</v>
      </c>
      <c r="AB104" s="15">
        <f t="shared" si="1"/>
        <v>1</v>
      </c>
      <c r="AC104" s="56"/>
      <c r="AD104" s="56"/>
    </row>
    <row r="105" spans="1:30" ht="16.5">
      <c r="A105" s="36"/>
      <c r="B105" s="36"/>
      <c r="C105" s="36"/>
      <c r="D105" s="36"/>
      <c r="E105" s="37"/>
      <c r="F105" s="22" t="s">
        <v>51</v>
      </c>
      <c r="G105" s="23">
        <f>자료입력!G105</f>
        <v>1</v>
      </c>
      <c r="H105" s="21">
        <f>_xlfn.IFERROR(G105/$D$103,"")</f>
        <v>1</v>
      </c>
      <c r="I105" s="23">
        <f>자료입력!H105</f>
        <v>1</v>
      </c>
      <c r="J105" s="21">
        <f>_xlfn.IFERROR(I105/$D$103,"")</f>
        <v>1</v>
      </c>
      <c r="K105" s="23">
        <f>자료입력!I105</f>
        <v>0</v>
      </c>
      <c r="L105" s="21">
        <f>_xlfn.IFERROR(K105/$D$103,"")</f>
        <v>0</v>
      </c>
      <c r="M105" s="23">
        <f>자료입력!J105</f>
        <v>0</v>
      </c>
      <c r="N105" s="21">
        <f>_xlfn.IFERROR(M105/$D$103,"")</f>
        <v>0</v>
      </c>
      <c r="O105" s="23">
        <f>자료입력!K105</f>
        <v>0</v>
      </c>
      <c r="P105" s="21">
        <f>_xlfn.IFERROR(O105/$D$103,"")</f>
        <v>0</v>
      </c>
      <c r="Q105" s="23">
        <f>자료입력!L105</f>
        <v>0</v>
      </c>
      <c r="R105" s="21">
        <f>_xlfn.IFERROR(Q105/$D$103,"")</f>
        <v>0</v>
      </c>
      <c r="S105" s="23">
        <f>자료입력!M105</f>
        <v>0</v>
      </c>
      <c r="T105" s="21">
        <f>_xlfn.IFERROR(S105/$D$103,"")</f>
        <v>0</v>
      </c>
      <c r="U105" s="23">
        <f>자료입력!N105</f>
        <v>0</v>
      </c>
      <c r="V105" s="21">
        <f>_xlfn.IFERROR(U105/$D$103,"")</f>
        <v>0</v>
      </c>
      <c r="W105" s="23">
        <f>자료입력!O105</f>
        <v>0</v>
      </c>
      <c r="X105" s="21">
        <f>_xlfn.IFERROR(W105/$D$103,"")</f>
        <v>0</v>
      </c>
      <c r="Y105" s="23">
        <f>자료입력!P105</f>
        <v>0</v>
      </c>
      <c r="Z105" s="21">
        <f>_xlfn.IFERROR(Y105/$D$103,"")</f>
        <v>0</v>
      </c>
      <c r="AA105" s="15">
        <f t="shared" si="0"/>
        <v>1</v>
      </c>
      <c r="AB105" s="15">
        <f t="shared" si="1"/>
        <v>1</v>
      </c>
      <c r="AC105" s="56"/>
      <c r="AD105" s="56"/>
    </row>
    <row r="106" spans="1:30" ht="16.5">
      <c r="A106" s="36"/>
      <c r="B106" s="36"/>
      <c r="C106" s="36"/>
      <c r="D106" s="36"/>
      <c r="E106" s="37"/>
      <c r="F106" s="22" t="s">
        <v>48</v>
      </c>
      <c r="G106" s="23">
        <f>자료입력!G106</f>
        <v>0</v>
      </c>
      <c r="H106" s="21">
        <f>_xlfn.IFERROR(G106/$D$103,"")</f>
        <v>0</v>
      </c>
      <c r="I106" s="23">
        <f>자료입력!H106</f>
        <v>0</v>
      </c>
      <c r="J106" s="21">
        <f>_xlfn.IFERROR(I106/$D$103,"")</f>
        <v>0</v>
      </c>
      <c r="K106" s="23">
        <f>자료입력!I106</f>
        <v>0</v>
      </c>
      <c r="L106" s="21">
        <f>_xlfn.IFERROR(K106/$D$103,"")</f>
        <v>0</v>
      </c>
      <c r="M106" s="23">
        <f>자료입력!J106</f>
        <v>1</v>
      </c>
      <c r="N106" s="21">
        <f>_xlfn.IFERROR(M106/$D$103,"")</f>
        <v>1</v>
      </c>
      <c r="O106" s="23">
        <f>자료입력!K106</f>
        <v>0</v>
      </c>
      <c r="P106" s="21">
        <f>_xlfn.IFERROR(O106/$D$103,"")</f>
        <v>0</v>
      </c>
      <c r="Q106" s="23">
        <f>자료입력!L106</f>
        <v>0</v>
      </c>
      <c r="R106" s="21">
        <f>_xlfn.IFERROR(Q106/$D$103,"")</f>
        <v>0</v>
      </c>
      <c r="S106" s="23">
        <f>자료입력!M106</f>
        <v>0</v>
      </c>
      <c r="T106" s="21">
        <f>_xlfn.IFERROR(S106/$D$103,"")</f>
        <v>0</v>
      </c>
      <c r="U106" s="23">
        <f>자료입력!N106</f>
        <v>0</v>
      </c>
      <c r="V106" s="21">
        <f>_xlfn.IFERROR(U106/$D$103,"")</f>
        <v>0</v>
      </c>
      <c r="W106" s="23">
        <f>자료입력!O106</f>
        <v>0</v>
      </c>
      <c r="X106" s="21">
        <f>_xlfn.IFERROR(W106/$D$103,"")</f>
        <v>0</v>
      </c>
      <c r="Y106" s="23">
        <f>자료입력!P106</f>
        <v>0</v>
      </c>
      <c r="Z106" s="21">
        <f>_xlfn.IFERROR(Y106/$D$103,"")</f>
        <v>0</v>
      </c>
      <c r="AA106" s="16"/>
      <c r="AB106" s="15">
        <f t="shared" si="1"/>
        <v>1</v>
      </c>
      <c r="AC106" s="56"/>
      <c r="AD106" s="56"/>
    </row>
    <row r="107" spans="1:30" ht="16.5">
      <c r="A107" s="36"/>
      <c r="B107" s="36"/>
      <c r="C107" s="36"/>
      <c r="D107" s="36"/>
      <c r="E107" s="37"/>
      <c r="F107" s="22" t="s">
        <v>39</v>
      </c>
      <c r="G107" s="23">
        <f>자료입력!G107</f>
        <v>1</v>
      </c>
      <c r="H107" s="21">
        <f>_xlfn.IFERROR(G107/$D$103,"")</f>
        <v>1</v>
      </c>
      <c r="I107" s="23">
        <f>자료입력!H107</f>
        <v>1</v>
      </c>
      <c r="J107" s="21">
        <f>_xlfn.IFERROR(I107/$D$103,"")</f>
        <v>1</v>
      </c>
      <c r="K107" s="23">
        <f>자료입력!I107</f>
        <v>0</v>
      </c>
      <c r="L107" s="21">
        <f>_xlfn.IFERROR(K107/$D$103,"")</f>
        <v>0</v>
      </c>
      <c r="M107" s="23">
        <f>자료입력!J107</f>
        <v>0</v>
      </c>
      <c r="N107" s="21">
        <f>_xlfn.IFERROR(M107/$D$103,"")</f>
        <v>0</v>
      </c>
      <c r="O107" s="23">
        <f>자료입력!K107</f>
        <v>0</v>
      </c>
      <c r="P107" s="21">
        <f>_xlfn.IFERROR(O107/$D$103,"")</f>
        <v>0</v>
      </c>
      <c r="Q107" s="23">
        <f>자료입력!L107</f>
        <v>0</v>
      </c>
      <c r="R107" s="21">
        <f>_xlfn.IFERROR(Q107/$D$103,"")</f>
        <v>0</v>
      </c>
      <c r="S107" s="23">
        <f>자료입력!M107</f>
        <v>0</v>
      </c>
      <c r="T107" s="21">
        <f>_xlfn.IFERROR(S107/$D$103,"")</f>
        <v>0</v>
      </c>
      <c r="U107" s="23">
        <f>자료입력!N107</f>
        <v>0</v>
      </c>
      <c r="V107" s="21">
        <f>_xlfn.IFERROR(U107/$D$103,"")</f>
        <v>0</v>
      </c>
      <c r="W107" s="23">
        <f>자료입력!O107</f>
        <v>0</v>
      </c>
      <c r="X107" s="21">
        <f>_xlfn.IFERROR(W107/$D$103,"")</f>
        <v>0</v>
      </c>
      <c r="Y107" s="23">
        <f>자료입력!P107</f>
        <v>0</v>
      </c>
      <c r="Z107" s="21">
        <f>_xlfn.IFERROR(Y107/$D$103,"")</f>
        <v>0</v>
      </c>
      <c r="AA107" s="15">
        <f t="shared" si="0"/>
        <v>1</v>
      </c>
      <c r="AB107" s="15">
        <f t="shared" si="1"/>
        <v>1</v>
      </c>
      <c r="AC107" s="56"/>
      <c r="AD107" s="56"/>
    </row>
    <row r="108" spans="1:26" ht="16.5">
      <c r="A108" s="36">
        <f>자료입력!A108</f>
        <v>0</v>
      </c>
      <c r="B108" s="36">
        <f>자료입력!B108</f>
        <v>0</v>
      </c>
      <c r="C108" s="36">
        <f>자료입력!C108</f>
        <v>0</v>
      </c>
      <c r="D108" s="36">
        <f>자료입력!D108</f>
        <v>0</v>
      </c>
      <c r="E108" s="37" t="e">
        <f>D108/C108</f>
        <v>#DIV/0!</v>
      </c>
      <c r="F108" s="22" t="s">
        <v>62</v>
      </c>
      <c r="G108" s="23">
        <f>자료입력!G108</f>
        <v>0</v>
      </c>
      <c r="H108" s="21" t="str">
        <f>_xlfn.IFERROR(G108/$D$108,"")</f>
        <v/>
      </c>
      <c r="I108" s="23">
        <f>자료입력!H108</f>
        <v>0</v>
      </c>
      <c r="J108" s="21" t="str">
        <f>_xlfn.IFERROR(I108/$D$108,"")</f>
        <v/>
      </c>
      <c r="K108" s="23">
        <f>자료입력!I108</f>
        <v>0</v>
      </c>
      <c r="L108" s="21" t="str">
        <f>_xlfn.IFERROR(K108/$D$108,"")</f>
        <v/>
      </c>
      <c r="M108" s="23">
        <f>자료입력!J108</f>
        <v>0</v>
      </c>
      <c r="N108" s="21" t="str">
        <f>_xlfn.IFERROR(M108/$D$108,"")</f>
        <v/>
      </c>
      <c r="O108" s="23">
        <f>자료입력!K108</f>
        <v>0</v>
      </c>
      <c r="P108" s="21" t="str">
        <f>_xlfn.IFERROR(O108/$D$108,"")</f>
        <v/>
      </c>
      <c r="Q108" s="23">
        <f>자료입력!L108</f>
        <v>0</v>
      </c>
      <c r="R108" s="21" t="str">
        <f>_xlfn.IFERROR(Q108/$D$108,"")</f>
        <v/>
      </c>
      <c r="S108" s="23">
        <f>자료입력!M108</f>
        <v>0</v>
      </c>
      <c r="T108" s="21" t="str">
        <f>_xlfn.IFERROR(S108/$D$108,"")</f>
        <v/>
      </c>
      <c r="U108" s="23">
        <f>자료입력!N108</f>
        <v>0</v>
      </c>
      <c r="V108" s="21" t="str">
        <f>_xlfn.IFERROR(U108/$D$108,"")</f>
        <v/>
      </c>
      <c r="W108" s="23">
        <f>자료입력!O108</f>
        <v>0</v>
      </c>
      <c r="X108" s="21" t="str">
        <f>_xlfn.IFERROR(W108/$D$108,"")</f>
        <v/>
      </c>
      <c r="Y108" s="23">
        <f>자료입력!P108</f>
        <v>0</v>
      </c>
      <c r="Z108" s="21" t="str">
        <f>_xlfn.IFERROR(Y108/$D$108,"")</f>
        <v/>
      </c>
    </row>
    <row r="109" spans="1:26" ht="16.5">
      <c r="A109" s="36"/>
      <c r="B109" s="36"/>
      <c r="C109" s="36"/>
      <c r="D109" s="36"/>
      <c r="E109" s="37"/>
      <c r="F109" s="22" t="s">
        <v>57</v>
      </c>
      <c r="G109" s="23">
        <f>자료입력!G109</f>
        <v>0</v>
      </c>
      <c r="H109" s="21" t="str">
        <f aca="true" t="shared" si="2" ref="H109:H112">_xlfn.IFERROR(G109/$D$108,"")</f>
        <v/>
      </c>
      <c r="I109" s="23">
        <f>자료입력!H109</f>
        <v>0</v>
      </c>
      <c r="J109" s="21" t="str">
        <f aca="true" t="shared" si="3" ref="J109:J112">_xlfn.IFERROR(I109/$D$108,"")</f>
        <v/>
      </c>
      <c r="K109" s="23">
        <f>자료입력!I109</f>
        <v>0</v>
      </c>
      <c r="L109" s="21" t="str">
        <f aca="true" t="shared" si="4" ref="L109:L112">_xlfn.IFERROR(K109/$D$108,"")</f>
        <v/>
      </c>
      <c r="M109" s="23">
        <f>자료입력!J109</f>
        <v>0</v>
      </c>
      <c r="N109" s="21" t="str">
        <f aca="true" t="shared" si="5" ref="N109:N112">_xlfn.IFERROR(M109/$D$108,"")</f>
        <v/>
      </c>
      <c r="O109" s="23">
        <f>자료입력!K109</f>
        <v>0</v>
      </c>
      <c r="P109" s="21" t="str">
        <f aca="true" t="shared" si="6" ref="P109:P112">_xlfn.IFERROR(O109/$D$108,"")</f>
        <v/>
      </c>
      <c r="Q109" s="23">
        <f>자료입력!L109</f>
        <v>0</v>
      </c>
      <c r="R109" s="21" t="str">
        <f aca="true" t="shared" si="7" ref="R109:R112">_xlfn.IFERROR(Q109/$D$108,"")</f>
        <v/>
      </c>
      <c r="S109" s="23">
        <f>자료입력!M109</f>
        <v>0</v>
      </c>
      <c r="T109" s="21" t="str">
        <f>_xlfn.IFERROR(S109/$D$108,"")</f>
        <v/>
      </c>
      <c r="U109" s="23">
        <f>자료입력!N109</f>
        <v>0</v>
      </c>
      <c r="V109" s="21" t="str">
        <f>_xlfn.IFERROR(U109/$D$108,"")</f>
        <v/>
      </c>
      <c r="W109" s="23">
        <f>자료입력!O109</f>
        <v>0</v>
      </c>
      <c r="X109" s="21" t="str">
        <f>_xlfn.IFERROR(W109/$D$108,"")</f>
        <v/>
      </c>
      <c r="Y109" s="23">
        <f>자료입력!P109</f>
        <v>0</v>
      </c>
      <c r="Z109" s="21" t="str">
        <f>_xlfn.IFERROR(Y109/$D$108,"")</f>
        <v/>
      </c>
    </row>
    <row r="110" spans="1:26" ht="16.5">
      <c r="A110" s="36"/>
      <c r="B110" s="36"/>
      <c r="C110" s="36"/>
      <c r="D110" s="36"/>
      <c r="E110" s="37"/>
      <c r="F110" s="22" t="s">
        <v>51</v>
      </c>
      <c r="G110" s="23">
        <f>자료입력!G110</f>
        <v>0</v>
      </c>
      <c r="H110" s="21" t="str">
        <f t="shared" si="2"/>
        <v/>
      </c>
      <c r="I110" s="23">
        <f>자료입력!H110</f>
        <v>0</v>
      </c>
      <c r="J110" s="21" t="str">
        <f t="shared" si="3"/>
        <v/>
      </c>
      <c r="K110" s="23">
        <f>자료입력!I110</f>
        <v>0</v>
      </c>
      <c r="L110" s="21" t="str">
        <f t="shared" si="4"/>
        <v/>
      </c>
      <c r="M110" s="23">
        <f>자료입력!J110</f>
        <v>0</v>
      </c>
      <c r="N110" s="21" t="str">
        <f t="shared" si="5"/>
        <v/>
      </c>
      <c r="O110" s="23">
        <f>자료입력!K110</f>
        <v>0</v>
      </c>
      <c r="P110" s="21" t="str">
        <f t="shared" si="6"/>
        <v/>
      </c>
      <c r="Q110" s="23">
        <f>자료입력!L110</f>
        <v>0</v>
      </c>
      <c r="R110" s="21" t="str">
        <f t="shared" si="7"/>
        <v/>
      </c>
      <c r="S110" s="23">
        <f>자료입력!M110</f>
        <v>0</v>
      </c>
      <c r="T110" s="21" t="str">
        <f>_xlfn.IFERROR(S110/$D$108,"")</f>
        <v/>
      </c>
      <c r="U110" s="23">
        <f>자료입력!N110</f>
        <v>0</v>
      </c>
      <c r="V110" s="21" t="str">
        <f>_xlfn.IFERROR(U110/$D$108,"")</f>
        <v/>
      </c>
      <c r="W110" s="23">
        <f>자료입력!O110</f>
        <v>0</v>
      </c>
      <c r="X110" s="21" t="str">
        <f>_xlfn.IFERROR(W110/$D$108,"")</f>
        <v/>
      </c>
      <c r="Y110" s="23">
        <f>자료입력!P110</f>
        <v>0</v>
      </c>
      <c r="Z110" s="21" t="str">
        <f>_xlfn.IFERROR(Y110/$D$108,"")</f>
        <v/>
      </c>
    </row>
    <row r="111" spans="1:26" ht="16.5">
      <c r="A111" s="36"/>
      <c r="B111" s="36"/>
      <c r="C111" s="36"/>
      <c r="D111" s="36"/>
      <c r="E111" s="37"/>
      <c r="F111" s="22" t="s">
        <v>48</v>
      </c>
      <c r="G111" s="23">
        <f>자료입력!G111</f>
        <v>0</v>
      </c>
      <c r="H111" s="21" t="str">
        <f t="shared" si="2"/>
        <v/>
      </c>
      <c r="I111" s="23">
        <f>자료입력!H111</f>
        <v>0</v>
      </c>
      <c r="J111" s="21" t="str">
        <f t="shared" si="3"/>
        <v/>
      </c>
      <c r="K111" s="23">
        <f>자료입력!I111</f>
        <v>0</v>
      </c>
      <c r="L111" s="21" t="str">
        <f t="shared" si="4"/>
        <v/>
      </c>
      <c r="M111" s="23">
        <f>자료입력!J111</f>
        <v>0</v>
      </c>
      <c r="N111" s="21" t="str">
        <f t="shared" si="5"/>
        <v/>
      </c>
      <c r="O111" s="23">
        <f>자료입력!K111</f>
        <v>0</v>
      </c>
      <c r="P111" s="21" t="str">
        <f t="shared" si="6"/>
        <v/>
      </c>
      <c r="Q111" s="23">
        <f>자료입력!L111</f>
        <v>0</v>
      </c>
      <c r="R111" s="21" t="str">
        <f t="shared" si="7"/>
        <v/>
      </c>
      <c r="S111" s="23">
        <f>자료입력!M111</f>
        <v>0</v>
      </c>
      <c r="T111" s="21" t="str">
        <f>_xlfn.IFERROR(S111/$D$108,"")</f>
        <v/>
      </c>
      <c r="U111" s="23">
        <f>자료입력!N111</f>
        <v>0</v>
      </c>
      <c r="V111" s="21" t="str">
        <f>_xlfn.IFERROR(U111/$D$108,"")</f>
        <v/>
      </c>
      <c r="W111" s="23">
        <f>자료입력!O111</f>
        <v>0</v>
      </c>
      <c r="X111" s="21" t="str">
        <f>_xlfn.IFERROR(W111/$D$108,"")</f>
        <v/>
      </c>
      <c r="Y111" s="23">
        <f>자료입력!P111</f>
        <v>0</v>
      </c>
      <c r="Z111" s="21" t="str">
        <f>_xlfn.IFERROR(Y111/$D$108,"")</f>
        <v/>
      </c>
    </row>
    <row r="112" spans="1:26" ht="16.5">
      <c r="A112" s="36"/>
      <c r="B112" s="36"/>
      <c r="C112" s="36"/>
      <c r="D112" s="36"/>
      <c r="E112" s="37"/>
      <c r="F112" s="22" t="s">
        <v>39</v>
      </c>
      <c r="G112" s="23">
        <f>자료입력!G112</f>
        <v>0</v>
      </c>
      <c r="H112" s="21" t="str">
        <f t="shared" si="2"/>
        <v/>
      </c>
      <c r="I112" s="23">
        <f>자료입력!H112</f>
        <v>0</v>
      </c>
      <c r="J112" s="21" t="str">
        <f t="shared" si="3"/>
        <v/>
      </c>
      <c r="K112" s="23">
        <f>자료입력!I112</f>
        <v>0</v>
      </c>
      <c r="L112" s="21" t="str">
        <f t="shared" si="4"/>
        <v/>
      </c>
      <c r="M112" s="23">
        <f>자료입력!J112</f>
        <v>0</v>
      </c>
      <c r="N112" s="21" t="str">
        <f t="shared" si="5"/>
        <v/>
      </c>
      <c r="O112" s="23">
        <f>자료입력!K112</f>
        <v>0</v>
      </c>
      <c r="P112" s="21" t="str">
        <f t="shared" si="6"/>
        <v/>
      </c>
      <c r="Q112" s="23">
        <f>자료입력!L112</f>
        <v>0</v>
      </c>
      <c r="R112" s="21" t="str">
        <f t="shared" si="7"/>
        <v/>
      </c>
      <c r="S112" s="23">
        <f>자료입력!M112</f>
        <v>0</v>
      </c>
      <c r="T112" s="21" t="str">
        <f>_xlfn.IFERROR(S112/$D$108,"")</f>
        <v/>
      </c>
      <c r="U112" s="23">
        <f>자료입력!N112</f>
        <v>0</v>
      </c>
      <c r="V112" s="21" t="str">
        <f>_xlfn.IFERROR(U112/$D$108,"")</f>
        <v/>
      </c>
      <c r="W112" s="23">
        <f>자료입력!O112</f>
        <v>0</v>
      </c>
      <c r="X112" s="21" t="str">
        <f>_xlfn.IFERROR(W112/$D$108,"")</f>
        <v/>
      </c>
      <c r="Y112" s="23">
        <f>자료입력!P112</f>
        <v>0</v>
      </c>
      <c r="Z112" s="21" t="str">
        <f>_xlfn.IFERROR(Y112/$D$108,"")</f>
        <v/>
      </c>
    </row>
    <row r="113" spans="1:26" ht="16.5">
      <c r="A113" s="10"/>
      <c r="B113" s="10"/>
      <c r="C113" s="10"/>
      <c r="D113" s="10"/>
      <c r="E113" s="10"/>
      <c r="F113" s="11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5" spans="1:4" ht="17.8">
      <c r="A115" s="30" t="s">
        <v>1</v>
      </c>
      <c r="B115" s="30"/>
      <c r="C115" s="30"/>
      <c r="D115" s="30"/>
    </row>
    <row r="116" spans="1:26" ht="26.25" customHeight="1">
      <c r="A116" s="8" t="s">
        <v>54</v>
      </c>
      <c r="B116" s="8" t="s">
        <v>30</v>
      </c>
      <c r="C116" s="42" t="s">
        <v>46</v>
      </c>
      <c r="D116" s="43"/>
      <c r="E116" s="43"/>
      <c r="F116" s="43"/>
      <c r="G116" s="43"/>
      <c r="H116" s="43"/>
      <c r="I116" s="43"/>
      <c r="J116" s="43"/>
      <c r="K116" s="44"/>
      <c r="L116" s="42" t="s">
        <v>40</v>
      </c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4"/>
    </row>
    <row r="117" spans="1:26" ht="32.25" customHeight="1">
      <c r="A117" s="14" t="e">
        <f>자료입력!#REF!</f>
        <v>#REF!</v>
      </c>
      <c r="B117" s="6" t="e">
        <f>자료입력!#REF!</f>
        <v>#REF!</v>
      </c>
      <c r="C117" s="45">
        <v>0</v>
      </c>
      <c r="D117" s="46"/>
      <c r="E117" s="46"/>
      <c r="F117" s="46"/>
      <c r="G117" s="46"/>
      <c r="H117" s="46"/>
      <c r="I117" s="46"/>
      <c r="J117" s="46"/>
      <c r="K117" s="47"/>
      <c r="L117" s="45">
        <v>0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7"/>
    </row>
    <row r="118" spans="1:26" ht="32.25" customHeight="1">
      <c r="A118" s="14" t="e">
        <f>자료입력!#REF!</f>
        <v>#REF!</v>
      </c>
      <c r="B118" s="6" t="e">
        <f>자료입력!#REF!</f>
        <v>#REF!</v>
      </c>
      <c r="C118" s="48" t="e">
        <f>자료입력!#REF!</f>
        <v>#REF!</v>
      </c>
      <c r="D118" s="49"/>
      <c r="E118" s="49"/>
      <c r="F118" s="49"/>
      <c r="G118" s="49"/>
      <c r="H118" s="49"/>
      <c r="I118" s="49"/>
      <c r="J118" s="49"/>
      <c r="K118" s="50"/>
      <c r="L118" s="45" t="e">
        <f>자료입력!#REF!</f>
        <v>#REF!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7"/>
    </row>
    <row r="119" spans="1:26" ht="32.25" customHeight="1">
      <c r="A119" s="14" t="e">
        <f>자료입력!#REF!</f>
        <v>#REF!</v>
      </c>
      <c r="B119" s="6" t="e">
        <f>자료입력!#REF!</f>
        <v>#REF!</v>
      </c>
      <c r="C119" s="45" t="e">
        <f>자료입력!#REF!</f>
        <v>#REF!</v>
      </c>
      <c r="D119" s="46"/>
      <c r="E119" s="46"/>
      <c r="F119" s="46"/>
      <c r="G119" s="46"/>
      <c r="H119" s="46"/>
      <c r="I119" s="46"/>
      <c r="J119" s="46"/>
      <c r="K119" s="47"/>
      <c r="L119" s="45" t="e">
        <f>자료입력!#REF!</f>
        <v>#REF!</v>
      </c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7"/>
    </row>
    <row r="120" spans="1:26" ht="32.25" customHeight="1">
      <c r="A120" s="14" t="e">
        <f>자료입력!#REF!</f>
        <v>#REF!</v>
      </c>
      <c r="B120" s="6" t="e">
        <f>자료입력!#REF!</f>
        <v>#REF!</v>
      </c>
      <c r="C120" s="38" t="e">
        <f>자료입력!#REF!</f>
        <v>#REF!</v>
      </c>
      <c r="D120" s="39"/>
      <c r="E120" s="39"/>
      <c r="F120" s="39"/>
      <c r="G120" s="39"/>
      <c r="H120" s="39"/>
      <c r="I120" s="39"/>
      <c r="J120" s="39"/>
      <c r="K120" s="40"/>
      <c r="L120" s="38" t="e">
        <f>자료입력!#REF!</f>
        <v>#REF!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40"/>
    </row>
    <row r="121" spans="1:26" ht="32.25" customHeight="1">
      <c r="A121" s="14" t="e">
        <f>자료입력!#REF!</f>
        <v>#REF!</v>
      </c>
      <c r="B121" s="6" t="e">
        <f>자료입력!#REF!</f>
        <v>#REF!</v>
      </c>
      <c r="C121" s="38" t="e">
        <f>자료입력!#REF!</f>
        <v>#REF!</v>
      </c>
      <c r="D121" s="39"/>
      <c r="E121" s="39"/>
      <c r="F121" s="39"/>
      <c r="G121" s="39"/>
      <c r="H121" s="39"/>
      <c r="I121" s="39"/>
      <c r="J121" s="39"/>
      <c r="K121" s="40"/>
      <c r="L121" s="38" t="e">
        <f>자료입력!#REF!</f>
        <v>#REF!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0"/>
    </row>
    <row r="122" spans="1:26" ht="32.25" customHeight="1">
      <c r="A122" s="14" t="e">
        <f>자료입력!#REF!</f>
        <v>#REF!</v>
      </c>
      <c r="B122" s="6" t="e">
        <f>자료입력!#REF!</f>
        <v>#REF!</v>
      </c>
      <c r="C122" s="38">
        <v>0</v>
      </c>
      <c r="D122" s="39"/>
      <c r="E122" s="39"/>
      <c r="F122" s="39"/>
      <c r="G122" s="39"/>
      <c r="H122" s="39"/>
      <c r="I122" s="39"/>
      <c r="J122" s="39"/>
      <c r="K122" s="40"/>
      <c r="L122" s="38">
        <v>0</v>
      </c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/>
    </row>
    <row r="123" spans="1:26" ht="32.25" customHeight="1">
      <c r="A123" s="14" t="e">
        <f>자료입력!#REF!</f>
        <v>#REF!</v>
      </c>
      <c r="B123" s="6" t="e">
        <f>자료입력!#REF!</f>
        <v>#REF!</v>
      </c>
      <c r="C123" s="38" t="e">
        <f>자료입력!#REF!</f>
        <v>#REF!</v>
      </c>
      <c r="D123" s="39"/>
      <c r="E123" s="39"/>
      <c r="F123" s="39"/>
      <c r="G123" s="39"/>
      <c r="H123" s="39"/>
      <c r="I123" s="39"/>
      <c r="J123" s="39"/>
      <c r="K123" s="40"/>
      <c r="L123" s="38" t="e">
        <f>자료입력!#REF!</f>
        <v>#REF!</v>
      </c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0"/>
    </row>
    <row r="124" spans="1:26" ht="32.25" customHeight="1">
      <c r="A124" s="14" t="e">
        <f>자료입력!#REF!</f>
        <v>#REF!</v>
      </c>
      <c r="B124" s="6" t="e">
        <f>자료입력!#REF!</f>
        <v>#REF!</v>
      </c>
      <c r="C124" s="38" t="e">
        <f>자료입력!#REF!</f>
        <v>#REF!</v>
      </c>
      <c r="D124" s="39"/>
      <c r="E124" s="39"/>
      <c r="F124" s="39"/>
      <c r="G124" s="39"/>
      <c r="H124" s="39"/>
      <c r="I124" s="39"/>
      <c r="J124" s="39"/>
      <c r="K124" s="40"/>
      <c r="L124" s="38" t="e">
        <f>자료입력!#REF!</f>
        <v>#REF!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/>
    </row>
    <row r="125" spans="1:26" ht="32.25" customHeight="1">
      <c r="A125" s="14" t="e">
        <f>자료입력!#REF!</f>
        <v>#REF!</v>
      </c>
      <c r="B125" s="6" t="e">
        <f>자료입력!#REF!</f>
        <v>#REF!</v>
      </c>
      <c r="C125" s="38" t="e">
        <f>자료입력!#REF!</f>
        <v>#REF!</v>
      </c>
      <c r="D125" s="39"/>
      <c r="E125" s="39"/>
      <c r="F125" s="39"/>
      <c r="G125" s="39"/>
      <c r="H125" s="39"/>
      <c r="I125" s="39"/>
      <c r="J125" s="39"/>
      <c r="K125" s="40"/>
      <c r="L125" s="38" t="e">
        <f>자료입력!#REF!</f>
        <v>#REF!</v>
      </c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0"/>
    </row>
    <row r="126" spans="1:26" ht="32.25" customHeight="1">
      <c r="A126" s="14" t="e">
        <f>자료입력!#REF!</f>
        <v>#REF!</v>
      </c>
      <c r="B126" s="6" t="e">
        <f>자료입력!#REF!</f>
        <v>#REF!</v>
      </c>
      <c r="C126" s="38" t="e">
        <f>자료입력!#REF!</f>
        <v>#REF!</v>
      </c>
      <c r="D126" s="39"/>
      <c r="E126" s="39"/>
      <c r="F126" s="39"/>
      <c r="G126" s="39"/>
      <c r="H126" s="39"/>
      <c r="I126" s="39"/>
      <c r="J126" s="39"/>
      <c r="K126" s="40"/>
      <c r="L126" s="38" t="e">
        <f>자료입력!#REF!</f>
        <v>#REF!</v>
      </c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40"/>
    </row>
    <row r="127" spans="1:26" ht="32.25" customHeight="1">
      <c r="A127" s="14" t="e">
        <f>자료입력!#REF!</f>
        <v>#REF!</v>
      </c>
      <c r="B127" s="6" t="e">
        <f>자료입력!#REF!</f>
        <v>#REF!</v>
      </c>
      <c r="C127" s="38">
        <v>0</v>
      </c>
      <c r="D127" s="39"/>
      <c r="E127" s="39"/>
      <c r="F127" s="39"/>
      <c r="G127" s="39"/>
      <c r="H127" s="39"/>
      <c r="I127" s="39"/>
      <c r="J127" s="39"/>
      <c r="K127" s="40"/>
      <c r="L127" s="38">
        <v>0</v>
      </c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0"/>
    </row>
    <row r="128" spans="1:26" ht="32.25" customHeight="1">
      <c r="A128" s="14" t="e">
        <f>자료입력!#REF!</f>
        <v>#REF!</v>
      </c>
      <c r="B128" s="6" t="e">
        <f>자료입력!#REF!</f>
        <v>#REF!</v>
      </c>
      <c r="C128" s="38" t="e">
        <f>자료입력!#REF!</f>
        <v>#REF!</v>
      </c>
      <c r="D128" s="39"/>
      <c r="E128" s="39"/>
      <c r="F128" s="39"/>
      <c r="G128" s="39"/>
      <c r="H128" s="39"/>
      <c r="I128" s="39"/>
      <c r="J128" s="39"/>
      <c r="K128" s="40"/>
      <c r="L128" s="38" t="e">
        <f>자료입력!#REF!</f>
        <v>#REF!</v>
      </c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0"/>
    </row>
    <row r="129" spans="1:26" ht="32.25" customHeight="1">
      <c r="A129" s="14" t="e">
        <f>자료입력!#REF!</f>
        <v>#REF!</v>
      </c>
      <c r="B129" s="6" t="e">
        <f>자료입력!#REF!</f>
        <v>#REF!</v>
      </c>
      <c r="C129" s="38">
        <v>0</v>
      </c>
      <c r="D129" s="39"/>
      <c r="E129" s="39"/>
      <c r="F129" s="39"/>
      <c r="G129" s="39"/>
      <c r="H129" s="39"/>
      <c r="I129" s="39"/>
      <c r="J129" s="39"/>
      <c r="K129" s="40"/>
      <c r="L129" s="38">
        <v>0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</row>
    <row r="130" spans="1:26" ht="32.25" customHeight="1">
      <c r="A130" s="14" t="e">
        <f>자료입력!#REF!</f>
        <v>#REF!</v>
      </c>
      <c r="B130" s="6" t="e">
        <f>자료입력!#REF!</f>
        <v>#REF!</v>
      </c>
      <c r="C130" s="38" t="e">
        <f>자료입력!#REF!</f>
        <v>#REF!</v>
      </c>
      <c r="D130" s="39"/>
      <c r="E130" s="39"/>
      <c r="F130" s="39"/>
      <c r="G130" s="39"/>
      <c r="H130" s="39"/>
      <c r="I130" s="39"/>
      <c r="J130" s="39"/>
      <c r="K130" s="40"/>
      <c r="L130" s="38" t="e">
        <f>자료입력!#REF!</f>
        <v>#REF!</v>
      </c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0"/>
    </row>
    <row r="131" spans="1:26" ht="32.25" customHeight="1">
      <c r="A131" s="14" t="e">
        <f>자료입력!#REF!</f>
        <v>#REF!</v>
      </c>
      <c r="B131" s="6" t="e">
        <f>자료입력!#REF!</f>
        <v>#REF!</v>
      </c>
      <c r="C131" s="38">
        <v>0</v>
      </c>
      <c r="D131" s="39"/>
      <c r="E131" s="39"/>
      <c r="F131" s="39"/>
      <c r="G131" s="39"/>
      <c r="H131" s="39"/>
      <c r="I131" s="39"/>
      <c r="J131" s="39"/>
      <c r="K131" s="40"/>
      <c r="L131" s="38">
        <v>0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</row>
    <row r="132" spans="1:26" ht="32.25" customHeight="1">
      <c r="A132" s="14" t="e">
        <f>자료입력!#REF!</f>
        <v>#REF!</v>
      </c>
      <c r="B132" s="6" t="e">
        <f>자료입력!#REF!</f>
        <v>#REF!</v>
      </c>
      <c r="C132" s="38" t="e">
        <f>자료입력!#REF!</f>
        <v>#REF!</v>
      </c>
      <c r="D132" s="39"/>
      <c r="E132" s="39"/>
      <c r="F132" s="39"/>
      <c r="G132" s="39"/>
      <c r="H132" s="39"/>
      <c r="I132" s="39"/>
      <c r="J132" s="39"/>
      <c r="K132" s="40"/>
      <c r="L132" s="38" t="e">
        <f>자료입력!#REF!</f>
        <v>#REF!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</row>
    <row r="133" spans="1:26" ht="32.25" customHeight="1">
      <c r="A133" s="14" t="e">
        <f>자료입력!#REF!</f>
        <v>#REF!</v>
      </c>
      <c r="B133" s="6" t="e">
        <f>자료입력!#REF!</f>
        <v>#REF!</v>
      </c>
      <c r="C133" s="38" t="e">
        <f>자료입력!#REF!</f>
        <v>#REF!</v>
      </c>
      <c r="D133" s="39"/>
      <c r="E133" s="39"/>
      <c r="F133" s="39"/>
      <c r="G133" s="39"/>
      <c r="H133" s="39"/>
      <c r="I133" s="39"/>
      <c r="J133" s="39"/>
      <c r="K133" s="40"/>
      <c r="L133" s="38" t="e">
        <f>자료입력!#REF!</f>
        <v>#REF!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0"/>
    </row>
    <row r="134" spans="1:26" ht="32.25" customHeight="1">
      <c r="A134" s="14" t="e">
        <f>자료입력!#REF!</f>
        <v>#REF!</v>
      </c>
      <c r="B134" s="6" t="e">
        <f>자료입력!#REF!</f>
        <v>#REF!</v>
      </c>
      <c r="C134" s="38" t="e">
        <f>자료입력!#REF!</f>
        <v>#REF!</v>
      </c>
      <c r="D134" s="39"/>
      <c r="E134" s="39"/>
      <c r="F134" s="39"/>
      <c r="G134" s="39"/>
      <c r="H134" s="39"/>
      <c r="I134" s="39"/>
      <c r="J134" s="39"/>
      <c r="K134" s="40"/>
      <c r="L134" s="38" t="e">
        <f>자료입력!#REF!</f>
        <v>#REF!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/>
    </row>
    <row r="135" spans="1:26" ht="32.25" customHeight="1">
      <c r="A135" s="14" t="e">
        <f>자료입력!#REF!</f>
        <v>#REF!</v>
      </c>
      <c r="B135" s="6" t="e">
        <f>자료입력!#REF!</f>
        <v>#REF!</v>
      </c>
      <c r="C135" s="38" t="e">
        <f>자료입력!#REF!</f>
        <v>#REF!</v>
      </c>
      <c r="D135" s="39"/>
      <c r="E135" s="39"/>
      <c r="F135" s="39"/>
      <c r="G135" s="39"/>
      <c r="H135" s="39"/>
      <c r="I135" s="39"/>
      <c r="J135" s="39"/>
      <c r="K135" s="40"/>
      <c r="L135" s="38" t="e">
        <f>자료입력!#REF!</f>
        <v>#REF!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/>
    </row>
    <row r="136" spans="1:26" ht="32.25" customHeight="1">
      <c r="A136" s="14" t="e">
        <f>자료입력!#REF!</f>
        <v>#REF!</v>
      </c>
      <c r="B136" s="6" t="e">
        <f>자료입력!#REF!</f>
        <v>#REF!</v>
      </c>
      <c r="C136" s="38" t="e">
        <f>자료입력!#REF!</f>
        <v>#REF!</v>
      </c>
      <c r="D136" s="39"/>
      <c r="E136" s="39"/>
      <c r="F136" s="39"/>
      <c r="G136" s="39"/>
      <c r="H136" s="39"/>
      <c r="I136" s="39"/>
      <c r="J136" s="39"/>
      <c r="K136" s="40"/>
      <c r="L136" s="38" t="e">
        <f>자료입력!#REF!</f>
        <v>#REF!</v>
      </c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0"/>
    </row>
    <row r="137" spans="1:26" ht="20" customHeight="1">
      <c r="A137" s="14" t="e">
        <f>자료입력!#REF!</f>
        <v>#REF!</v>
      </c>
      <c r="B137" s="6" t="e">
        <f>자료입력!#REF!</f>
        <v>#REF!</v>
      </c>
      <c r="C137" s="38" t="e">
        <f>자료입력!#REF!</f>
        <v>#REF!</v>
      </c>
      <c r="D137" s="39"/>
      <c r="E137" s="39"/>
      <c r="F137" s="39"/>
      <c r="G137" s="39"/>
      <c r="H137" s="39"/>
      <c r="I137" s="39"/>
      <c r="J137" s="39"/>
      <c r="K137" s="40"/>
      <c r="L137" s="38" t="e">
        <f>자료입력!#REF!</f>
        <v>#REF!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0"/>
    </row>
    <row r="138" ht="20" customHeight="1"/>
    <row r="139" ht="20" customHeight="1"/>
    <row r="140" ht="20" customHeight="1"/>
    <row r="141" ht="20" customHeight="1"/>
  </sheetData>
  <mergeCells count="208">
    <mergeCell ref="A115:D115"/>
    <mergeCell ref="A8:A12"/>
    <mergeCell ref="E8:E12"/>
    <mergeCell ref="C120:K120"/>
    <mergeCell ref="V3:Z3"/>
    <mergeCell ref="A4:D4"/>
    <mergeCell ref="F6:F7"/>
    <mergeCell ref="K6:N6"/>
    <mergeCell ref="O6:R6"/>
    <mergeCell ref="S6:V6"/>
    <mergeCell ref="W6:Z6"/>
    <mergeCell ref="A6:A7"/>
    <mergeCell ref="B6:B7"/>
    <mergeCell ref="C6:C7"/>
    <mergeCell ref="D6:D7"/>
    <mergeCell ref="E6:E7"/>
    <mergeCell ref="E13:E17"/>
    <mergeCell ref="E18:E22"/>
    <mergeCell ref="E23:E27"/>
    <mergeCell ref="E28:E32"/>
    <mergeCell ref="E33:E37"/>
    <mergeCell ref="E38:E42"/>
    <mergeCell ref="E43:E47"/>
    <mergeCell ref="E48:E52"/>
    <mergeCell ref="E53:E57"/>
    <mergeCell ref="E58:E62"/>
    <mergeCell ref="E63:E67"/>
    <mergeCell ref="E68:E72"/>
    <mergeCell ref="E73:E77"/>
    <mergeCell ref="E78:E82"/>
    <mergeCell ref="E83:E87"/>
    <mergeCell ref="E88:E92"/>
    <mergeCell ref="E93:E97"/>
    <mergeCell ref="E98:E102"/>
    <mergeCell ref="E103:E107"/>
    <mergeCell ref="G6:J6"/>
    <mergeCell ref="B8:B12"/>
    <mergeCell ref="C8:C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8:B62"/>
    <mergeCell ref="B63:B67"/>
    <mergeCell ref="B68:B72"/>
    <mergeCell ref="B73:B77"/>
    <mergeCell ref="B78:B82"/>
    <mergeCell ref="B83:B87"/>
    <mergeCell ref="B88:B92"/>
    <mergeCell ref="B93:B97"/>
    <mergeCell ref="B98:B102"/>
    <mergeCell ref="B103:B107"/>
    <mergeCell ref="C121:K121"/>
    <mergeCell ref="C122:K122"/>
    <mergeCell ref="C123:K123"/>
    <mergeCell ref="C124:K124"/>
    <mergeCell ref="C125:K125"/>
    <mergeCell ref="C126:K126"/>
    <mergeCell ref="C127:K127"/>
    <mergeCell ref="C128:K128"/>
    <mergeCell ref="C129:K129"/>
    <mergeCell ref="C130:K130"/>
    <mergeCell ref="C131:K131"/>
    <mergeCell ref="C132:K132"/>
    <mergeCell ref="C133:K133"/>
    <mergeCell ref="C134:K134"/>
    <mergeCell ref="C135:K135"/>
    <mergeCell ref="C136:K136"/>
    <mergeCell ref="L120:Z120"/>
    <mergeCell ref="L121:Z121"/>
    <mergeCell ref="L122:Z122"/>
    <mergeCell ref="L123:Z123"/>
    <mergeCell ref="L124:Z124"/>
    <mergeCell ref="L125:Z125"/>
    <mergeCell ref="L126:Z126"/>
    <mergeCell ref="L127:Z127"/>
    <mergeCell ref="L128:Z128"/>
    <mergeCell ref="L129:Z129"/>
    <mergeCell ref="L130:Z130"/>
    <mergeCell ref="L131:Z131"/>
    <mergeCell ref="L132:Z132"/>
    <mergeCell ref="L133:Z133"/>
    <mergeCell ref="L134:Z134"/>
    <mergeCell ref="L135:Z135"/>
    <mergeCell ref="L136:Z136"/>
    <mergeCell ref="L119:Z119"/>
    <mergeCell ref="C119:K119"/>
    <mergeCell ref="C118:K118"/>
    <mergeCell ref="L118:Z118"/>
    <mergeCell ref="C117:K117"/>
    <mergeCell ref="L117:Z117"/>
    <mergeCell ref="C116:K116"/>
    <mergeCell ref="L116:Z116"/>
    <mergeCell ref="AA6:AA7"/>
    <mergeCell ref="AB6:AB7"/>
    <mergeCell ref="AC8:AC12"/>
    <mergeCell ref="AD8:AD12"/>
    <mergeCell ref="AC13:AC17"/>
    <mergeCell ref="AC18:AC22"/>
    <mergeCell ref="AC23:AC27"/>
    <mergeCell ref="AC28:AC32"/>
    <mergeCell ref="AC33:AC37"/>
    <mergeCell ref="AC38:AC42"/>
    <mergeCell ref="AC43:AC47"/>
    <mergeCell ref="AC48:AC52"/>
    <mergeCell ref="AC53:AC57"/>
    <mergeCell ref="AC58:AC62"/>
    <mergeCell ref="AC63:AC67"/>
    <mergeCell ref="AC68:AC72"/>
    <mergeCell ref="AC73:AC77"/>
    <mergeCell ref="AC78:AC82"/>
    <mergeCell ref="AC83:AC87"/>
    <mergeCell ref="AC88:AC92"/>
    <mergeCell ref="AC93:AC97"/>
    <mergeCell ref="AC98:AC102"/>
    <mergeCell ref="AC103:AC107"/>
    <mergeCell ref="AD13:AD17"/>
    <mergeCell ref="AD18:AD22"/>
    <mergeCell ref="AD23:AD27"/>
    <mergeCell ref="AD28:AD32"/>
    <mergeCell ref="AD33:AD37"/>
    <mergeCell ref="AD38:AD42"/>
    <mergeCell ref="AD43:AD47"/>
    <mergeCell ref="AD48:AD52"/>
    <mergeCell ref="AD53:AD57"/>
    <mergeCell ref="AD58:AD62"/>
    <mergeCell ref="AD63:AD67"/>
    <mergeCell ref="AD68:AD72"/>
    <mergeCell ref="AD73:AD77"/>
    <mergeCell ref="AD78:AD82"/>
    <mergeCell ref="AD83:AD87"/>
    <mergeCell ref="AD88:AD92"/>
    <mergeCell ref="AD93:AD97"/>
    <mergeCell ref="AD98:AD102"/>
    <mergeCell ref="AD103:AD107"/>
    <mergeCell ref="AC6:AC7"/>
    <mergeCell ref="AD6:AD7"/>
    <mergeCell ref="A2:Z2"/>
    <mergeCell ref="E108:E112"/>
    <mergeCell ref="A108:A112"/>
    <mergeCell ref="B108:B112"/>
    <mergeCell ref="C13:C17"/>
    <mergeCell ref="C18:C22"/>
    <mergeCell ref="C23:C27"/>
    <mergeCell ref="C28:C32"/>
    <mergeCell ref="C33:C37"/>
    <mergeCell ref="C38:C42"/>
    <mergeCell ref="C43:C47"/>
    <mergeCell ref="C48:C52"/>
    <mergeCell ref="C53:C57"/>
    <mergeCell ref="C58:C62"/>
    <mergeCell ref="C63:C67"/>
    <mergeCell ref="C68:C72"/>
    <mergeCell ref="C73:C77"/>
    <mergeCell ref="C78:C82"/>
    <mergeCell ref="C83:C87"/>
    <mergeCell ref="C88:C92"/>
    <mergeCell ref="C93:C97"/>
    <mergeCell ref="C98:C102"/>
    <mergeCell ref="C103:C107"/>
    <mergeCell ref="C108:C112"/>
    <mergeCell ref="D8:D12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8:D62"/>
    <mergeCell ref="D63:D67"/>
    <mergeCell ref="D68:D72"/>
    <mergeCell ref="D73:D77"/>
    <mergeCell ref="D78:D82"/>
    <mergeCell ref="D83:D87"/>
    <mergeCell ref="D88:D92"/>
    <mergeCell ref="D93:D97"/>
    <mergeCell ref="D98:D102"/>
    <mergeCell ref="D103:D107"/>
    <mergeCell ref="D108:D112"/>
    <mergeCell ref="C137:K137"/>
    <mergeCell ref="L137:Z13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51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32"/>
  <sheetViews>
    <sheetView tabSelected="1" zoomScale="125" zoomScaleNormal="125" zoomScaleSheetLayoutView="75" workbookViewId="0" topLeftCell="A1">
      <pane xSplit="6" ySplit="7" topLeftCell="G8" activePane="bottomRight" state="frozen"/>
      <selection pane="bottomRight" activeCell="B103" sqref="B103:B107"/>
    </sheetView>
  </sheetViews>
  <sheetFormatPr defaultColWidth="9.00390625" defaultRowHeight="16.5"/>
  <cols>
    <col min="1" max="1" width="12.00390625" style="0" customWidth="1"/>
    <col min="2" max="2" width="7.375" style="0" bestFit="1" customWidth="1"/>
    <col min="3" max="4" width="9.25390625" style="0" bestFit="1" customWidth="1"/>
    <col min="5" max="5" width="7.125" style="0" bestFit="1" customWidth="1"/>
    <col min="6" max="6" width="17.25390625" style="0" bestFit="1" customWidth="1"/>
    <col min="7" max="16" width="9.00390625" style="0" bestFit="1" customWidth="1"/>
    <col min="17" max="17" width="9.00390625" style="20" bestFit="1" customWidth="1"/>
    <col min="18" max="18" width="9.00390625" style="0" bestFit="1" customWidth="1"/>
  </cols>
  <sheetData>
    <row r="2" spans="1:16" ht="26.3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4:16" ht="16.5">
      <c r="N3" s="41" t="s">
        <v>49</v>
      </c>
      <c r="O3" s="41"/>
      <c r="P3" s="41"/>
    </row>
    <row r="4" spans="1:4" ht="17.8">
      <c r="A4" s="30" t="s">
        <v>3</v>
      </c>
      <c r="B4" s="30"/>
      <c r="C4" s="30"/>
      <c r="D4" s="30"/>
    </row>
    <row r="5" ht="16.5">
      <c r="P5" s="7" t="s">
        <v>61</v>
      </c>
    </row>
    <row r="6" spans="1:18" ht="16.5">
      <c r="A6" s="31" t="s">
        <v>54</v>
      </c>
      <c r="B6" s="31" t="s">
        <v>30</v>
      </c>
      <c r="C6" s="31" t="s">
        <v>37</v>
      </c>
      <c r="D6" s="32" t="s">
        <v>60</v>
      </c>
      <c r="E6" s="32" t="s">
        <v>35</v>
      </c>
      <c r="F6" s="31" t="s">
        <v>34</v>
      </c>
      <c r="G6" s="31" t="s">
        <v>55</v>
      </c>
      <c r="H6" s="31"/>
      <c r="I6" s="31" t="s">
        <v>20</v>
      </c>
      <c r="J6" s="31"/>
      <c r="K6" s="31" t="s">
        <v>15</v>
      </c>
      <c r="L6" s="31"/>
      <c r="M6" s="31" t="s">
        <v>26</v>
      </c>
      <c r="N6" s="31"/>
      <c r="O6" s="31" t="s">
        <v>41</v>
      </c>
      <c r="P6" s="31"/>
      <c r="Q6" s="59" t="s">
        <v>23</v>
      </c>
      <c r="R6" s="60"/>
    </row>
    <row r="7" spans="1:18" ht="16.5">
      <c r="A7" s="31"/>
      <c r="B7" s="31"/>
      <c r="C7" s="31"/>
      <c r="D7" s="31"/>
      <c r="E7" s="31"/>
      <c r="F7" s="31"/>
      <c r="G7" s="24" t="s">
        <v>19</v>
      </c>
      <c r="H7" s="27" t="s">
        <v>29</v>
      </c>
      <c r="I7" s="24" t="s">
        <v>19</v>
      </c>
      <c r="J7" s="27" t="s">
        <v>29</v>
      </c>
      <c r="K7" s="24" t="s">
        <v>19</v>
      </c>
      <c r="L7" s="27" t="s">
        <v>29</v>
      </c>
      <c r="M7" s="24" t="s">
        <v>19</v>
      </c>
      <c r="N7" s="27" t="s">
        <v>29</v>
      </c>
      <c r="O7" s="24" t="s">
        <v>19</v>
      </c>
      <c r="P7" s="27" t="s">
        <v>29</v>
      </c>
      <c r="Q7" s="20" t="s">
        <v>19</v>
      </c>
      <c r="R7" s="20" t="s">
        <v>29</v>
      </c>
    </row>
    <row r="8" spans="1:18" ht="16.5">
      <c r="A8" s="36" t="s">
        <v>24</v>
      </c>
      <c r="B8" s="36" t="s">
        <v>66</v>
      </c>
      <c r="C8" s="36">
        <v>86</v>
      </c>
      <c r="D8" s="36">
        <v>57</v>
      </c>
      <c r="E8" s="57">
        <f>D8/C8</f>
        <v>0.6627906976744186</v>
      </c>
      <c r="F8" s="9" t="s">
        <v>62</v>
      </c>
      <c r="G8" s="25">
        <v>44</v>
      </c>
      <c r="H8" s="28">
        <v>39</v>
      </c>
      <c r="I8" s="25">
        <v>9</v>
      </c>
      <c r="J8" s="28">
        <v>15</v>
      </c>
      <c r="K8" s="25">
        <v>4</v>
      </c>
      <c r="L8" s="28">
        <v>3</v>
      </c>
      <c r="M8" s="25"/>
      <c r="N8" s="28"/>
      <c r="O8" s="25"/>
      <c r="P8" s="28"/>
      <c r="Q8" s="20">
        <f>G8+I8+K8+M8+O8</f>
        <v>57</v>
      </c>
      <c r="R8" s="20">
        <f>SUM(H8,J8,L8,N8,P8)</f>
        <v>57</v>
      </c>
    </row>
    <row r="9" spans="1:18" ht="16.5">
      <c r="A9" s="36"/>
      <c r="B9" s="36"/>
      <c r="C9" s="36"/>
      <c r="D9" s="36"/>
      <c r="E9" s="57"/>
      <c r="F9" s="9" t="s">
        <v>57</v>
      </c>
      <c r="G9" s="25">
        <v>39</v>
      </c>
      <c r="H9" s="28">
        <v>37</v>
      </c>
      <c r="I9" s="25">
        <v>15</v>
      </c>
      <c r="J9" s="28">
        <v>16</v>
      </c>
      <c r="K9" s="25">
        <v>3</v>
      </c>
      <c r="L9" s="28">
        <v>4</v>
      </c>
      <c r="M9" s="25"/>
      <c r="N9" s="28"/>
      <c r="O9" s="25"/>
      <c r="P9" s="28"/>
      <c r="Q9" s="20">
        <f aca="true" t="shared" si="0" ref="Q9:Q112">G9+I9+K9+M9+O9</f>
        <v>57</v>
      </c>
      <c r="R9" s="20">
        <f aca="true" t="shared" si="1" ref="R9:R112">SUM(H9,J9,L9,N9,P9)</f>
        <v>57</v>
      </c>
    </row>
    <row r="10" spans="1:18" ht="16.5">
      <c r="A10" s="36"/>
      <c r="B10" s="36"/>
      <c r="C10" s="36"/>
      <c r="D10" s="36"/>
      <c r="E10" s="57"/>
      <c r="F10" s="9" t="s">
        <v>51</v>
      </c>
      <c r="G10" s="25">
        <v>39</v>
      </c>
      <c r="H10" s="28">
        <v>34</v>
      </c>
      <c r="I10" s="25">
        <v>9</v>
      </c>
      <c r="J10" s="28">
        <v>14</v>
      </c>
      <c r="K10" s="25">
        <v>9</v>
      </c>
      <c r="L10" s="28">
        <v>9</v>
      </c>
      <c r="M10" s="25"/>
      <c r="N10" s="28"/>
      <c r="O10" s="25"/>
      <c r="P10" s="28"/>
      <c r="Q10" s="20">
        <f t="shared" si="0"/>
        <v>57</v>
      </c>
      <c r="R10" s="20">
        <f t="shared" si="1"/>
        <v>57</v>
      </c>
    </row>
    <row r="11" spans="1:18" ht="16.5">
      <c r="A11" s="36"/>
      <c r="B11" s="36"/>
      <c r="C11" s="36"/>
      <c r="D11" s="36"/>
      <c r="E11" s="57"/>
      <c r="F11" s="9" t="s">
        <v>48</v>
      </c>
      <c r="G11" s="29"/>
      <c r="H11" s="28">
        <v>32</v>
      </c>
      <c r="I11" s="26"/>
      <c r="J11" s="28">
        <v>18</v>
      </c>
      <c r="K11" s="26"/>
      <c r="L11" s="28">
        <v>7</v>
      </c>
      <c r="M11" s="26"/>
      <c r="N11" s="28"/>
      <c r="O11" s="26"/>
      <c r="P11" s="28"/>
      <c r="Q11" s="20">
        <f t="shared" si="0"/>
        <v>0</v>
      </c>
      <c r="R11" s="20">
        <f t="shared" si="1"/>
        <v>57</v>
      </c>
    </row>
    <row r="12" spans="1:18" ht="16.5">
      <c r="A12" s="36"/>
      <c r="B12" s="36"/>
      <c r="C12" s="36"/>
      <c r="D12" s="36"/>
      <c r="E12" s="57"/>
      <c r="F12" s="9" t="s">
        <v>39</v>
      </c>
      <c r="G12" s="25">
        <v>38</v>
      </c>
      <c r="H12" s="28">
        <v>38</v>
      </c>
      <c r="I12" s="25">
        <v>8</v>
      </c>
      <c r="J12" s="28">
        <v>14</v>
      </c>
      <c r="K12" s="25">
        <v>10</v>
      </c>
      <c r="L12" s="28">
        <v>4</v>
      </c>
      <c r="M12" s="25">
        <v>1</v>
      </c>
      <c r="N12" s="28"/>
      <c r="O12" s="25"/>
      <c r="P12" s="28">
        <v>1</v>
      </c>
      <c r="Q12" s="20">
        <f t="shared" si="0"/>
        <v>57</v>
      </c>
      <c r="R12" s="20">
        <f t="shared" si="1"/>
        <v>57</v>
      </c>
    </row>
    <row r="13" spans="1:18" ht="16.5">
      <c r="A13" s="36" t="s">
        <v>42</v>
      </c>
      <c r="B13" s="36" t="s">
        <v>69</v>
      </c>
      <c r="C13" s="36">
        <v>16</v>
      </c>
      <c r="D13" s="36">
        <v>9</v>
      </c>
      <c r="E13" s="57">
        <f>D13/C13</f>
        <v>0.5625</v>
      </c>
      <c r="F13" s="9" t="s">
        <v>62</v>
      </c>
      <c r="G13" s="25">
        <v>6</v>
      </c>
      <c r="H13" s="28">
        <v>7</v>
      </c>
      <c r="I13" s="25">
        <v>3</v>
      </c>
      <c r="J13" s="28">
        <v>2</v>
      </c>
      <c r="K13" s="25"/>
      <c r="L13" s="28"/>
      <c r="M13" s="25"/>
      <c r="N13" s="28"/>
      <c r="O13" s="25"/>
      <c r="P13" s="28"/>
      <c r="Q13" s="20">
        <f t="shared" si="0"/>
        <v>9</v>
      </c>
      <c r="R13" s="20">
        <f t="shared" si="1"/>
        <v>9</v>
      </c>
    </row>
    <row r="14" spans="1:18" ht="16.5">
      <c r="A14" s="36"/>
      <c r="B14" s="36"/>
      <c r="C14" s="36"/>
      <c r="D14" s="36"/>
      <c r="E14" s="57"/>
      <c r="F14" s="9" t="s">
        <v>57</v>
      </c>
      <c r="G14" s="25">
        <v>4</v>
      </c>
      <c r="H14" s="28">
        <v>7</v>
      </c>
      <c r="I14" s="25">
        <v>4</v>
      </c>
      <c r="J14" s="28">
        <v>2</v>
      </c>
      <c r="K14" s="25">
        <v>1</v>
      </c>
      <c r="L14" s="28"/>
      <c r="M14" s="25"/>
      <c r="N14" s="28"/>
      <c r="O14" s="25"/>
      <c r="P14" s="28"/>
      <c r="Q14" s="20">
        <f t="shared" si="0"/>
        <v>9</v>
      </c>
      <c r="R14" s="20">
        <f t="shared" si="1"/>
        <v>9</v>
      </c>
    </row>
    <row r="15" spans="1:18" ht="16.5">
      <c r="A15" s="36"/>
      <c r="B15" s="36"/>
      <c r="C15" s="36"/>
      <c r="D15" s="36"/>
      <c r="E15" s="57"/>
      <c r="F15" s="9" t="s">
        <v>51</v>
      </c>
      <c r="G15" s="25">
        <v>6</v>
      </c>
      <c r="H15" s="28">
        <v>6</v>
      </c>
      <c r="I15" s="25">
        <v>2</v>
      </c>
      <c r="J15" s="28">
        <v>2</v>
      </c>
      <c r="K15" s="25">
        <v>1</v>
      </c>
      <c r="L15" s="28">
        <v>1</v>
      </c>
      <c r="M15" s="25"/>
      <c r="N15" s="28"/>
      <c r="O15" s="25"/>
      <c r="P15" s="28"/>
      <c r="Q15" s="20">
        <f t="shared" si="0"/>
        <v>9</v>
      </c>
      <c r="R15" s="20">
        <f t="shared" si="1"/>
        <v>9</v>
      </c>
    </row>
    <row r="16" spans="1:18" ht="16.5">
      <c r="A16" s="36"/>
      <c r="B16" s="36"/>
      <c r="C16" s="36"/>
      <c r="D16" s="36"/>
      <c r="E16" s="57"/>
      <c r="F16" s="9" t="s">
        <v>48</v>
      </c>
      <c r="G16" s="26"/>
      <c r="H16" s="28">
        <v>6</v>
      </c>
      <c r="I16" s="26"/>
      <c r="J16" s="28">
        <v>3</v>
      </c>
      <c r="K16" s="26"/>
      <c r="L16" s="28"/>
      <c r="M16" s="26"/>
      <c r="N16" s="28"/>
      <c r="O16" s="26"/>
      <c r="P16" s="28"/>
      <c r="Q16" s="20">
        <f t="shared" si="0"/>
        <v>0</v>
      </c>
      <c r="R16" s="20">
        <f t="shared" si="1"/>
        <v>9</v>
      </c>
    </row>
    <row r="17" spans="1:18" ht="16.5">
      <c r="A17" s="36"/>
      <c r="B17" s="36"/>
      <c r="C17" s="36"/>
      <c r="D17" s="36"/>
      <c r="E17" s="57"/>
      <c r="F17" s="9" t="s">
        <v>39</v>
      </c>
      <c r="G17" s="25">
        <v>6</v>
      </c>
      <c r="H17" s="28">
        <v>8</v>
      </c>
      <c r="I17" s="25">
        <v>2</v>
      </c>
      <c r="J17" s="28">
        <v>1</v>
      </c>
      <c r="K17" s="25">
        <v>1</v>
      </c>
      <c r="L17" s="28"/>
      <c r="M17" s="25"/>
      <c r="N17" s="28"/>
      <c r="O17" s="25"/>
      <c r="P17" s="28"/>
      <c r="Q17" s="20">
        <f t="shared" si="0"/>
        <v>9</v>
      </c>
      <c r="R17" s="20">
        <f t="shared" si="1"/>
        <v>9</v>
      </c>
    </row>
    <row r="18" spans="1:18" ht="16.5">
      <c r="A18" s="36" t="s">
        <v>47</v>
      </c>
      <c r="B18" s="36" t="s">
        <v>5</v>
      </c>
      <c r="C18" s="36">
        <v>14</v>
      </c>
      <c r="D18" s="36">
        <v>11</v>
      </c>
      <c r="E18" s="57">
        <f>D18/C18</f>
        <v>0.7857142857142857</v>
      </c>
      <c r="F18" s="9" t="s">
        <v>62</v>
      </c>
      <c r="G18" s="25">
        <v>4</v>
      </c>
      <c r="H18" s="28">
        <v>3</v>
      </c>
      <c r="I18" s="25">
        <v>7</v>
      </c>
      <c r="J18" s="28">
        <v>8</v>
      </c>
      <c r="K18" s="25"/>
      <c r="L18" s="28"/>
      <c r="M18" s="25"/>
      <c r="N18" s="28"/>
      <c r="O18" s="25"/>
      <c r="P18" s="28"/>
      <c r="Q18" s="20">
        <f t="shared" si="0"/>
        <v>11</v>
      </c>
      <c r="R18" s="20">
        <f t="shared" si="1"/>
        <v>11</v>
      </c>
    </row>
    <row r="19" spans="1:18" ht="16.5">
      <c r="A19" s="36"/>
      <c r="B19" s="36"/>
      <c r="C19" s="36"/>
      <c r="D19" s="36"/>
      <c r="E19" s="57"/>
      <c r="F19" s="9" t="s">
        <v>57</v>
      </c>
      <c r="G19" s="25">
        <v>5</v>
      </c>
      <c r="H19" s="28">
        <v>3</v>
      </c>
      <c r="I19" s="25">
        <v>6</v>
      </c>
      <c r="J19" s="28">
        <v>8</v>
      </c>
      <c r="K19" s="25"/>
      <c r="L19" s="28"/>
      <c r="M19" s="25"/>
      <c r="N19" s="28"/>
      <c r="O19" s="25"/>
      <c r="P19" s="28"/>
      <c r="Q19" s="20">
        <f t="shared" si="0"/>
        <v>11</v>
      </c>
      <c r="R19" s="20">
        <f t="shared" si="1"/>
        <v>11</v>
      </c>
    </row>
    <row r="20" spans="1:18" ht="16.5">
      <c r="A20" s="36"/>
      <c r="B20" s="36"/>
      <c r="C20" s="36"/>
      <c r="D20" s="36"/>
      <c r="E20" s="57"/>
      <c r="F20" s="9" t="s">
        <v>51</v>
      </c>
      <c r="G20" s="25">
        <v>5</v>
      </c>
      <c r="H20" s="28">
        <v>3</v>
      </c>
      <c r="I20" s="25">
        <v>6</v>
      </c>
      <c r="J20" s="28">
        <v>8</v>
      </c>
      <c r="K20" s="25"/>
      <c r="L20" s="28"/>
      <c r="M20" s="25"/>
      <c r="N20" s="28"/>
      <c r="O20" s="25"/>
      <c r="P20" s="28"/>
      <c r="Q20" s="20">
        <f t="shared" si="0"/>
        <v>11</v>
      </c>
      <c r="R20" s="20">
        <f t="shared" si="1"/>
        <v>11</v>
      </c>
    </row>
    <row r="21" spans="1:18" ht="16.5">
      <c r="A21" s="36"/>
      <c r="B21" s="36"/>
      <c r="C21" s="36"/>
      <c r="D21" s="36"/>
      <c r="E21" s="57"/>
      <c r="F21" s="9" t="s">
        <v>48</v>
      </c>
      <c r="G21" s="26"/>
      <c r="H21" s="28">
        <v>4</v>
      </c>
      <c r="I21" s="26"/>
      <c r="J21" s="28">
        <v>6</v>
      </c>
      <c r="K21" s="26"/>
      <c r="L21" s="28">
        <v>1</v>
      </c>
      <c r="M21" s="26"/>
      <c r="N21" s="28"/>
      <c r="O21" s="26"/>
      <c r="P21" s="28"/>
      <c r="Q21" s="20">
        <f t="shared" si="0"/>
        <v>0</v>
      </c>
      <c r="R21" s="20">
        <f t="shared" si="1"/>
        <v>11</v>
      </c>
    </row>
    <row r="22" spans="1:18" ht="16.5">
      <c r="A22" s="36"/>
      <c r="B22" s="36"/>
      <c r="C22" s="36"/>
      <c r="D22" s="36"/>
      <c r="E22" s="57"/>
      <c r="F22" s="9" t="s">
        <v>39</v>
      </c>
      <c r="G22" s="25">
        <v>4</v>
      </c>
      <c r="H22" s="28">
        <v>4</v>
      </c>
      <c r="I22" s="25">
        <v>5</v>
      </c>
      <c r="J22" s="28">
        <v>5</v>
      </c>
      <c r="K22" s="25">
        <v>2</v>
      </c>
      <c r="L22" s="28">
        <v>2</v>
      </c>
      <c r="M22" s="25"/>
      <c r="N22" s="28"/>
      <c r="O22" s="25"/>
      <c r="P22" s="28"/>
      <c r="Q22" s="20">
        <f t="shared" si="0"/>
        <v>11</v>
      </c>
      <c r="R22" s="20">
        <f t="shared" si="1"/>
        <v>11</v>
      </c>
    </row>
    <row r="23" spans="1:18" ht="16.5">
      <c r="A23" s="36" t="s">
        <v>52</v>
      </c>
      <c r="B23" s="36" t="s">
        <v>6</v>
      </c>
      <c r="C23" s="36">
        <v>46</v>
      </c>
      <c r="D23" s="36">
        <v>34</v>
      </c>
      <c r="E23" s="57">
        <f>D23/C23</f>
        <v>0.7391304347826086</v>
      </c>
      <c r="F23" s="9" t="s">
        <v>62</v>
      </c>
      <c r="G23" s="25">
        <v>30</v>
      </c>
      <c r="H23" s="28">
        <v>31</v>
      </c>
      <c r="I23" s="25">
        <v>3</v>
      </c>
      <c r="J23" s="28">
        <v>3</v>
      </c>
      <c r="K23" s="25">
        <v>1</v>
      </c>
      <c r="L23" s="28"/>
      <c r="M23" s="25"/>
      <c r="N23" s="28"/>
      <c r="O23" s="25"/>
      <c r="P23" s="28"/>
      <c r="Q23" s="20">
        <f t="shared" si="0"/>
        <v>34</v>
      </c>
      <c r="R23" s="20">
        <f t="shared" si="1"/>
        <v>34</v>
      </c>
    </row>
    <row r="24" spans="1:18" ht="16.5">
      <c r="A24" s="36"/>
      <c r="B24" s="36"/>
      <c r="C24" s="36"/>
      <c r="D24" s="36"/>
      <c r="E24" s="57"/>
      <c r="F24" s="9" t="s">
        <v>57</v>
      </c>
      <c r="G24" s="25">
        <v>24</v>
      </c>
      <c r="H24" s="28">
        <v>26</v>
      </c>
      <c r="I24" s="25">
        <v>8</v>
      </c>
      <c r="J24" s="28">
        <v>6</v>
      </c>
      <c r="K24" s="25">
        <v>2</v>
      </c>
      <c r="L24" s="28">
        <v>2</v>
      </c>
      <c r="M24" s="25"/>
      <c r="N24" s="28"/>
      <c r="O24" s="25"/>
      <c r="P24" s="28"/>
      <c r="Q24" s="20">
        <f t="shared" si="0"/>
        <v>34</v>
      </c>
      <c r="R24" s="20">
        <f t="shared" si="1"/>
        <v>34</v>
      </c>
    </row>
    <row r="25" spans="1:18" ht="16.5">
      <c r="A25" s="36"/>
      <c r="B25" s="36"/>
      <c r="C25" s="36"/>
      <c r="D25" s="36"/>
      <c r="E25" s="57"/>
      <c r="F25" s="9" t="s">
        <v>51</v>
      </c>
      <c r="G25" s="25">
        <v>26</v>
      </c>
      <c r="H25" s="28">
        <v>27</v>
      </c>
      <c r="I25" s="25">
        <v>6</v>
      </c>
      <c r="J25" s="28">
        <v>6</v>
      </c>
      <c r="K25" s="25">
        <v>2</v>
      </c>
      <c r="L25" s="28">
        <v>1</v>
      </c>
      <c r="M25" s="25"/>
      <c r="N25" s="28"/>
      <c r="O25" s="25"/>
      <c r="P25" s="28"/>
      <c r="Q25" s="20">
        <f t="shared" si="0"/>
        <v>34</v>
      </c>
      <c r="R25" s="20">
        <f t="shared" si="1"/>
        <v>34</v>
      </c>
    </row>
    <row r="26" spans="1:18" ht="16.5">
      <c r="A26" s="36"/>
      <c r="B26" s="36"/>
      <c r="C26" s="36"/>
      <c r="D26" s="36"/>
      <c r="E26" s="57"/>
      <c r="F26" s="9" t="s">
        <v>48</v>
      </c>
      <c r="G26" s="26"/>
      <c r="H26" s="28">
        <v>24</v>
      </c>
      <c r="I26" s="26"/>
      <c r="J26" s="28">
        <v>9</v>
      </c>
      <c r="K26" s="26"/>
      <c r="L26" s="28">
        <v>1</v>
      </c>
      <c r="M26" s="26"/>
      <c r="N26" s="28"/>
      <c r="O26" s="26"/>
      <c r="P26" s="28"/>
      <c r="Q26" s="20">
        <f t="shared" si="0"/>
        <v>0</v>
      </c>
      <c r="R26" s="20">
        <f t="shared" si="1"/>
        <v>34</v>
      </c>
    </row>
    <row r="27" spans="1:18" ht="16.5">
      <c r="A27" s="36"/>
      <c r="B27" s="36"/>
      <c r="C27" s="36"/>
      <c r="D27" s="36"/>
      <c r="E27" s="57"/>
      <c r="F27" s="9" t="s">
        <v>39</v>
      </c>
      <c r="G27" s="25">
        <v>27</v>
      </c>
      <c r="H27" s="28">
        <v>29</v>
      </c>
      <c r="I27" s="25">
        <v>6</v>
      </c>
      <c r="J27" s="28">
        <v>5</v>
      </c>
      <c r="K27" s="25">
        <v>1</v>
      </c>
      <c r="L27" s="28"/>
      <c r="M27" s="25"/>
      <c r="N27" s="28"/>
      <c r="O27" s="25"/>
      <c r="P27" s="28"/>
      <c r="Q27" s="20">
        <f t="shared" si="0"/>
        <v>34</v>
      </c>
      <c r="R27" s="20">
        <f t="shared" si="1"/>
        <v>34</v>
      </c>
    </row>
    <row r="28" spans="1:18" ht="16.5">
      <c r="A28" s="36" t="s">
        <v>56</v>
      </c>
      <c r="B28" s="36" t="s">
        <v>7</v>
      </c>
      <c r="C28" s="36">
        <v>12</v>
      </c>
      <c r="D28" s="36">
        <v>8</v>
      </c>
      <c r="E28" s="57">
        <f>D28/C28</f>
        <v>0.6666666666666666</v>
      </c>
      <c r="F28" s="9" t="s">
        <v>62</v>
      </c>
      <c r="G28" s="25">
        <v>7</v>
      </c>
      <c r="H28" s="28">
        <v>6</v>
      </c>
      <c r="I28" s="25">
        <v>1</v>
      </c>
      <c r="J28" s="28">
        <v>2</v>
      </c>
      <c r="K28" s="25"/>
      <c r="L28" s="28"/>
      <c r="M28" s="25"/>
      <c r="N28" s="28"/>
      <c r="O28" s="25"/>
      <c r="P28" s="28"/>
      <c r="Q28" s="20">
        <f t="shared" si="0"/>
        <v>8</v>
      </c>
      <c r="R28" s="20">
        <f t="shared" si="1"/>
        <v>8</v>
      </c>
    </row>
    <row r="29" spans="1:18" ht="16.5">
      <c r="A29" s="36"/>
      <c r="B29" s="36"/>
      <c r="C29" s="36"/>
      <c r="D29" s="36"/>
      <c r="E29" s="57"/>
      <c r="F29" s="9" t="s">
        <v>57</v>
      </c>
      <c r="G29" s="25">
        <v>7</v>
      </c>
      <c r="H29" s="28">
        <v>6</v>
      </c>
      <c r="I29" s="25"/>
      <c r="J29" s="28">
        <v>1</v>
      </c>
      <c r="K29" s="25">
        <v>1</v>
      </c>
      <c r="L29" s="28">
        <v>1</v>
      </c>
      <c r="M29" s="25"/>
      <c r="N29" s="28"/>
      <c r="O29" s="25"/>
      <c r="P29" s="28"/>
      <c r="Q29" s="20">
        <f t="shared" si="0"/>
        <v>8</v>
      </c>
      <c r="R29" s="20">
        <f t="shared" si="1"/>
        <v>8</v>
      </c>
    </row>
    <row r="30" spans="1:18" ht="16.5">
      <c r="A30" s="36"/>
      <c r="B30" s="36"/>
      <c r="C30" s="36"/>
      <c r="D30" s="36"/>
      <c r="E30" s="57"/>
      <c r="F30" s="9" t="s">
        <v>51</v>
      </c>
      <c r="G30" s="25">
        <v>5</v>
      </c>
      <c r="H30" s="28">
        <v>4</v>
      </c>
      <c r="I30" s="25"/>
      <c r="J30" s="28">
        <v>1</v>
      </c>
      <c r="K30" s="25">
        <v>3</v>
      </c>
      <c r="L30" s="28">
        <v>3</v>
      </c>
      <c r="M30" s="25"/>
      <c r="N30" s="28"/>
      <c r="O30" s="25"/>
      <c r="P30" s="28"/>
      <c r="Q30" s="20">
        <f t="shared" si="0"/>
        <v>8</v>
      </c>
      <c r="R30" s="20">
        <f t="shared" si="1"/>
        <v>8</v>
      </c>
    </row>
    <row r="31" spans="1:18" ht="16.5">
      <c r="A31" s="36"/>
      <c r="B31" s="36"/>
      <c r="C31" s="36"/>
      <c r="D31" s="36"/>
      <c r="E31" s="57"/>
      <c r="F31" s="9" t="s">
        <v>48</v>
      </c>
      <c r="G31" s="26"/>
      <c r="H31" s="28">
        <v>5</v>
      </c>
      <c r="I31" s="26"/>
      <c r="J31" s="28">
        <v>2</v>
      </c>
      <c r="K31" s="26"/>
      <c r="L31" s="28">
        <v>1</v>
      </c>
      <c r="M31" s="26"/>
      <c r="N31" s="28"/>
      <c r="O31" s="26"/>
      <c r="P31" s="28"/>
      <c r="Q31" s="20">
        <f t="shared" si="0"/>
        <v>0</v>
      </c>
      <c r="R31" s="20">
        <f t="shared" si="1"/>
        <v>8</v>
      </c>
    </row>
    <row r="32" spans="1:18" ht="16.5">
      <c r="A32" s="36"/>
      <c r="B32" s="36"/>
      <c r="C32" s="36"/>
      <c r="D32" s="36"/>
      <c r="E32" s="57"/>
      <c r="F32" s="9" t="s">
        <v>39</v>
      </c>
      <c r="G32" s="25">
        <v>6</v>
      </c>
      <c r="H32" s="28">
        <v>6</v>
      </c>
      <c r="I32" s="25">
        <v>2</v>
      </c>
      <c r="J32" s="28">
        <v>2</v>
      </c>
      <c r="K32" s="25"/>
      <c r="L32" s="28"/>
      <c r="M32" s="25"/>
      <c r="N32" s="28"/>
      <c r="O32" s="25"/>
      <c r="P32" s="28"/>
      <c r="Q32" s="20">
        <f t="shared" si="0"/>
        <v>8</v>
      </c>
      <c r="R32" s="20">
        <f t="shared" si="1"/>
        <v>8</v>
      </c>
    </row>
    <row r="33" spans="1:18" ht="16.5">
      <c r="A33" s="36" t="s">
        <v>44</v>
      </c>
      <c r="B33" s="36" t="s">
        <v>8</v>
      </c>
      <c r="C33" s="36">
        <v>31</v>
      </c>
      <c r="D33" s="36">
        <v>15</v>
      </c>
      <c r="E33" s="57">
        <f>D33/C33</f>
        <v>0.4838709677419355</v>
      </c>
      <c r="F33" s="9" t="s">
        <v>62</v>
      </c>
      <c r="G33" s="25">
        <v>11</v>
      </c>
      <c r="H33" s="28">
        <v>10</v>
      </c>
      <c r="I33" s="25">
        <v>1</v>
      </c>
      <c r="J33" s="28">
        <v>4</v>
      </c>
      <c r="K33" s="25">
        <v>3</v>
      </c>
      <c r="L33" s="28">
        <v>1</v>
      </c>
      <c r="M33" s="25"/>
      <c r="N33" s="28"/>
      <c r="O33" s="25"/>
      <c r="P33" s="28"/>
      <c r="Q33" s="20">
        <f t="shared" si="0"/>
        <v>15</v>
      </c>
      <c r="R33" s="20">
        <f t="shared" si="1"/>
        <v>15</v>
      </c>
    </row>
    <row r="34" spans="1:18" ht="16.5">
      <c r="A34" s="36"/>
      <c r="B34" s="36"/>
      <c r="C34" s="36"/>
      <c r="D34" s="36"/>
      <c r="E34" s="57"/>
      <c r="F34" s="9" t="s">
        <v>57</v>
      </c>
      <c r="G34" s="25">
        <v>10</v>
      </c>
      <c r="H34" s="28">
        <v>9</v>
      </c>
      <c r="I34" s="25">
        <v>4</v>
      </c>
      <c r="J34" s="28">
        <v>5</v>
      </c>
      <c r="K34" s="25">
        <v>1</v>
      </c>
      <c r="L34" s="28">
        <v>1</v>
      </c>
      <c r="M34" s="25"/>
      <c r="N34" s="28"/>
      <c r="O34" s="25"/>
      <c r="P34" s="28"/>
      <c r="Q34" s="20">
        <f t="shared" si="0"/>
        <v>15</v>
      </c>
      <c r="R34" s="20">
        <f t="shared" si="1"/>
        <v>15</v>
      </c>
    </row>
    <row r="35" spans="1:18" ht="16.5">
      <c r="A35" s="36"/>
      <c r="B35" s="36"/>
      <c r="C35" s="36"/>
      <c r="D35" s="36"/>
      <c r="E35" s="57"/>
      <c r="F35" s="9" t="s">
        <v>51</v>
      </c>
      <c r="G35" s="25">
        <v>10</v>
      </c>
      <c r="H35" s="28">
        <v>11</v>
      </c>
      <c r="I35" s="25">
        <v>4</v>
      </c>
      <c r="J35" s="28">
        <v>3</v>
      </c>
      <c r="K35" s="25">
        <v>1</v>
      </c>
      <c r="L35" s="28">
        <v>1</v>
      </c>
      <c r="M35" s="25"/>
      <c r="N35" s="28"/>
      <c r="O35" s="25"/>
      <c r="P35" s="28"/>
      <c r="Q35" s="20">
        <f t="shared" si="0"/>
        <v>15</v>
      </c>
      <c r="R35" s="20">
        <f t="shared" si="1"/>
        <v>15</v>
      </c>
    </row>
    <row r="36" spans="1:18" ht="16.5">
      <c r="A36" s="36"/>
      <c r="B36" s="36"/>
      <c r="C36" s="36"/>
      <c r="D36" s="36"/>
      <c r="E36" s="57"/>
      <c r="F36" s="9" t="s">
        <v>48</v>
      </c>
      <c r="G36" s="26"/>
      <c r="H36" s="28">
        <v>11</v>
      </c>
      <c r="I36" s="26"/>
      <c r="J36" s="28">
        <v>4</v>
      </c>
      <c r="K36" s="26"/>
      <c r="L36" s="28"/>
      <c r="M36" s="26"/>
      <c r="N36" s="28"/>
      <c r="O36" s="26"/>
      <c r="P36" s="28"/>
      <c r="Q36" s="20">
        <f t="shared" si="0"/>
        <v>0</v>
      </c>
      <c r="R36" s="20">
        <f t="shared" si="1"/>
        <v>15</v>
      </c>
    </row>
    <row r="37" spans="1:18" ht="16.5">
      <c r="A37" s="36"/>
      <c r="B37" s="36"/>
      <c r="C37" s="36"/>
      <c r="D37" s="36"/>
      <c r="E37" s="57"/>
      <c r="F37" s="9" t="s">
        <v>39</v>
      </c>
      <c r="G37" s="25">
        <v>9</v>
      </c>
      <c r="H37" s="28">
        <v>10</v>
      </c>
      <c r="I37" s="25">
        <v>2</v>
      </c>
      <c r="J37" s="28">
        <v>4</v>
      </c>
      <c r="K37" s="25">
        <v>2</v>
      </c>
      <c r="L37" s="28"/>
      <c r="M37" s="25">
        <v>2</v>
      </c>
      <c r="N37" s="28">
        <v>1</v>
      </c>
      <c r="O37" s="25"/>
      <c r="P37" s="28"/>
      <c r="Q37" s="20">
        <f t="shared" si="0"/>
        <v>15</v>
      </c>
      <c r="R37" s="20">
        <f t="shared" si="1"/>
        <v>15</v>
      </c>
    </row>
    <row r="38" spans="1:18" ht="16.5">
      <c r="A38" s="36" t="s">
        <v>38</v>
      </c>
      <c r="B38" s="36" t="s">
        <v>9</v>
      </c>
      <c r="C38" s="36">
        <v>16</v>
      </c>
      <c r="D38" s="36">
        <v>8</v>
      </c>
      <c r="E38" s="57">
        <f>D38/C38</f>
        <v>0.5</v>
      </c>
      <c r="F38" s="9" t="s">
        <v>62</v>
      </c>
      <c r="G38" s="25">
        <v>6</v>
      </c>
      <c r="H38" s="28">
        <v>6</v>
      </c>
      <c r="I38" s="25">
        <v>2</v>
      </c>
      <c r="J38" s="28">
        <v>2</v>
      </c>
      <c r="K38" s="25"/>
      <c r="L38" s="28"/>
      <c r="M38" s="25"/>
      <c r="N38" s="28"/>
      <c r="O38" s="25"/>
      <c r="P38" s="28"/>
      <c r="Q38" s="20">
        <f t="shared" si="0"/>
        <v>8</v>
      </c>
      <c r="R38" s="20">
        <f t="shared" si="1"/>
        <v>8</v>
      </c>
    </row>
    <row r="39" spans="1:18" ht="16.5">
      <c r="A39" s="36"/>
      <c r="B39" s="36"/>
      <c r="C39" s="36"/>
      <c r="D39" s="36"/>
      <c r="E39" s="57"/>
      <c r="F39" s="9" t="s">
        <v>57</v>
      </c>
      <c r="G39" s="25">
        <v>5</v>
      </c>
      <c r="H39" s="28">
        <v>5</v>
      </c>
      <c r="I39" s="25">
        <v>2</v>
      </c>
      <c r="J39" s="28">
        <v>2</v>
      </c>
      <c r="K39" s="25">
        <v>1</v>
      </c>
      <c r="L39" s="28">
        <v>1</v>
      </c>
      <c r="M39" s="25"/>
      <c r="N39" s="28"/>
      <c r="O39" s="25"/>
      <c r="P39" s="28"/>
      <c r="Q39" s="20">
        <f t="shared" si="0"/>
        <v>8</v>
      </c>
      <c r="R39" s="20">
        <f t="shared" si="1"/>
        <v>8</v>
      </c>
    </row>
    <row r="40" spans="1:18" ht="16.5">
      <c r="A40" s="36"/>
      <c r="B40" s="36"/>
      <c r="C40" s="36"/>
      <c r="D40" s="36"/>
      <c r="E40" s="57"/>
      <c r="F40" s="9" t="s">
        <v>51</v>
      </c>
      <c r="G40" s="25">
        <v>4</v>
      </c>
      <c r="H40" s="28">
        <v>4</v>
      </c>
      <c r="I40" s="25">
        <v>3</v>
      </c>
      <c r="J40" s="28">
        <v>3</v>
      </c>
      <c r="K40" s="25">
        <v>1</v>
      </c>
      <c r="L40" s="28">
        <v>1</v>
      </c>
      <c r="M40" s="25"/>
      <c r="N40" s="28"/>
      <c r="O40" s="25"/>
      <c r="P40" s="28"/>
      <c r="Q40" s="20">
        <f t="shared" si="0"/>
        <v>8</v>
      </c>
      <c r="R40" s="20">
        <f t="shared" si="1"/>
        <v>8</v>
      </c>
    </row>
    <row r="41" spans="1:18" ht="16.5">
      <c r="A41" s="36"/>
      <c r="B41" s="36"/>
      <c r="C41" s="36"/>
      <c r="D41" s="36"/>
      <c r="E41" s="57"/>
      <c r="F41" s="9" t="s">
        <v>48</v>
      </c>
      <c r="G41" s="26"/>
      <c r="H41" s="28">
        <v>5</v>
      </c>
      <c r="I41" s="26"/>
      <c r="J41" s="28">
        <v>3</v>
      </c>
      <c r="K41" s="26"/>
      <c r="L41" s="28"/>
      <c r="M41" s="26"/>
      <c r="N41" s="28"/>
      <c r="O41" s="26"/>
      <c r="P41" s="28"/>
      <c r="Q41" s="20">
        <f t="shared" si="0"/>
        <v>0</v>
      </c>
      <c r="R41" s="20">
        <f t="shared" si="1"/>
        <v>8</v>
      </c>
    </row>
    <row r="42" spans="1:18" ht="16.5">
      <c r="A42" s="36"/>
      <c r="B42" s="36"/>
      <c r="C42" s="36"/>
      <c r="D42" s="36"/>
      <c r="E42" s="57"/>
      <c r="F42" s="9" t="s">
        <v>39</v>
      </c>
      <c r="G42" s="25">
        <v>5</v>
      </c>
      <c r="H42" s="28">
        <v>5</v>
      </c>
      <c r="I42" s="25">
        <v>3</v>
      </c>
      <c r="J42" s="28">
        <v>2</v>
      </c>
      <c r="K42" s="25"/>
      <c r="L42" s="28">
        <v>1</v>
      </c>
      <c r="M42" s="25"/>
      <c r="N42" s="28"/>
      <c r="O42" s="25"/>
      <c r="P42" s="28"/>
      <c r="Q42" s="20">
        <f t="shared" si="0"/>
        <v>8</v>
      </c>
      <c r="R42" s="20">
        <f t="shared" si="1"/>
        <v>8</v>
      </c>
    </row>
    <row r="43" spans="1:18" ht="16.5">
      <c r="A43" s="36" t="s">
        <v>0</v>
      </c>
      <c r="B43" s="36" t="s">
        <v>33</v>
      </c>
      <c r="C43" s="36">
        <v>30</v>
      </c>
      <c r="D43" s="36">
        <v>25</v>
      </c>
      <c r="E43" s="57">
        <f>D43/C43</f>
        <v>0.8333333333333334</v>
      </c>
      <c r="F43" s="9" t="s">
        <v>62</v>
      </c>
      <c r="G43" s="25">
        <v>18</v>
      </c>
      <c r="H43" s="28">
        <v>14</v>
      </c>
      <c r="I43" s="25">
        <v>7</v>
      </c>
      <c r="J43" s="28">
        <v>10</v>
      </c>
      <c r="K43" s="25"/>
      <c r="L43" s="28">
        <v>1</v>
      </c>
      <c r="M43" s="25"/>
      <c r="N43" s="28"/>
      <c r="O43" s="25"/>
      <c r="P43" s="28"/>
      <c r="Q43" s="20">
        <f t="shared" si="0"/>
        <v>25</v>
      </c>
      <c r="R43" s="20">
        <f t="shared" si="1"/>
        <v>25</v>
      </c>
    </row>
    <row r="44" spans="1:18" ht="16.5">
      <c r="A44" s="36"/>
      <c r="B44" s="36"/>
      <c r="C44" s="36"/>
      <c r="D44" s="36"/>
      <c r="E44" s="57"/>
      <c r="F44" s="9" t="s">
        <v>57</v>
      </c>
      <c r="G44" s="25">
        <v>13</v>
      </c>
      <c r="H44" s="28">
        <v>10</v>
      </c>
      <c r="I44" s="25">
        <v>11</v>
      </c>
      <c r="J44" s="28">
        <v>12</v>
      </c>
      <c r="K44" s="25">
        <v>1</v>
      </c>
      <c r="L44" s="28">
        <v>3</v>
      </c>
      <c r="M44" s="25"/>
      <c r="N44" s="28"/>
      <c r="O44" s="25"/>
      <c r="P44" s="28"/>
      <c r="Q44" s="20">
        <f t="shared" si="0"/>
        <v>25</v>
      </c>
      <c r="R44" s="20">
        <f t="shared" si="1"/>
        <v>25</v>
      </c>
    </row>
    <row r="45" spans="1:18" ht="16.5">
      <c r="A45" s="36"/>
      <c r="B45" s="36"/>
      <c r="C45" s="36"/>
      <c r="D45" s="36"/>
      <c r="E45" s="57"/>
      <c r="F45" s="9" t="s">
        <v>51</v>
      </c>
      <c r="G45" s="25">
        <v>10</v>
      </c>
      <c r="H45" s="28">
        <v>8</v>
      </c>
      <c r="I45" s="25">
        <v>9</v>
      </c>
      <c r="J45" s="28">
        <v>11</v>
      </c>
      <c r="K45" s="25">
        <v>6</v>
      </c>
      <c r="L45" s="28">
        <v>6</v>
      </c>
      <c r="M45" s="25"/>
      <c r="N45" s="28"/>
      <c r="O45" s="25"/>
      <c r="P45" s="28"/>
      <c r="Q45" s="20">
        <f t="shared" si="0"/>
        <v>25</v>
      </c>
      <c r="R45" s="20">
        <f t="shared" si="1"/>
        <v>25</v>
      </c>
    </row>
    <row r="46" spans="1:18" ht="16.5">
      <c r="A46" s="36"/>
      <c r="B46" s="36"/>
      <c r="C46" s="36"/>
      <c r="D46" s="36"/>
      <c r="E46" s="57"/>
      <c r="F46" s="9" t="s">
        <v>48</v>
      </c>
      <c r="G46" s="26"/>
      <c r="H46" s="28">
        <v>10</v>
      </c>
      <c r="I46" s="26"/>
      <c r="J46" s="28">
        <v>10</v>
      </c>
      <c r="K46" s="26"/>
      <c r="L46" s="28">
        <v>5</v>
      </c>
      <c r="M46" s="26"/>
      <c r="N46" s="28"/>
      <c r="O46" s="26"/>
      <c r="P46" s="28"/>
      <c r="Q46" s="20">
        <f t="shared" si="0"/>
        <v>0</v>
      </c>
      <c r="R46" s="20">
        <f t="shared" si="1"/>
        <v>25</v>
      </c>
    </row>
    <row r="47" spans="1:18" ht="16.5">
      <c r="A47" s="36"/>
      <c r="B47" s="36"/>
      <c r="C47" s="36"/>
      <c r="D47" s="36"/>
      <c r="E47" s="57"/>
      <c r="F47" s="9" t="s">
        <v>39</v>
      </c>
      <c r="G47" s="25">
        <v>17</v>
      </c>
      <c r="H47" s="28">
        <v>13</v>
      </c>
      <c r="I47" s="25">
        <v>6</v>
      </c>
      <c r="J47" s="28">
        <v>8</v>
      </c>
      <c r="K47" s="25">
        <v>2</v>
      </c>
      <c r="L47" s="28">
        <v>4</v>
      </c>
      <c r="M47" s="25"/>
      <c r="N47" s="28"/>
      <c r="O47" s="25"/>
      <c r="P47" s="28"/>
      <c r="Q47" s="20">
        <f t="shared" si="0"/>
        <v>25</v>
      </c>
      <c r="R47" s="20">
        <f t="shared" si="1"/>
        <v>25</v>
      </c>
    </row>
    <row r="48" spans="1:18" ht="16.5">
      <c r="A48" s="36" t="s">
        <v>22</v>
      </c>
      <c r="B48" s="36" t="s">
        <v>32</v>
      </c>
      <c r="C48" s="36">
        <v>15</v>
      </c>
      <c r="D48" s="36">
        <v>7</v>
      </c>
      <c r="E48" s="57">
        <f>D48/C48</f>
        <v>0.4666666666666667</v>
      </c>
      <c r="F48" s="9" t="s">
        <v>62</v>
      </c>
      <c r="G48" s="25">
        <v>4</v>
      </c>
      <c r="H48" s="28">
        <v>4</v>
      </c>
      <c r="I48" s="25">
        <v>3</v>
      </c>
      <c r="J48" s="28">
        <v>3</v>
      </c>
      <c r="K48" s="25"/>
      <c r="L48" s="28"/>
      <c r="M48" s="25"/>
      <c r="N48" s="28"/>
      <c r="O48" s="25"/>
      <c r="P48" s="28"/>
      <c r="Q48" s="20">
        <f t="shared" si="0"/>
        <v>7</v>
      </c>
      <c r="R48" s="20">
        <f t="shared" si="1"/>
        <v>7</v>
      </c>
    </row>
    <row r="49" spans="1:18" ht="16.5">
      <c r="A49" s="36"/>
      <c r="B49" s="36"/>
      <c r="C49" s="36"/>
      <c r="D49" s="36"/>
      <c r="E49" s="57"/>
      <c r="F49" s="9" t="s">
        <v>57</v>
      </c>
      <c r="G49" s="25">
        <v>2</v>
      </c>
      <c r="H49" s="28">
        <v>3</v>
      </c>
      <c r="I49" s="25">
        <v>4</v>
      </c>
      <c r="J49" s="28">
        <v>3</v>
      </c>
      <c r="K49" s="25">
        <v>1</v>
      </c>
      <c r="L49" s="28">
        <v>1</v>
      </c>
      <c r="M49" s="25"/>
      <c r="N49" s="28"/>
      <c r="O49" s="25"/>
      <c r="P49" s="28"/>
      <c r="Q49" s="20">
        <f t="shared" si="0"/>
        <v>7</v>
      </c>
      <c r="R49" s="20">
        <f t="shared" si="1"/>
        <v>7</v>
      </c>
    </row>
    <row r="50" spans="1:18" ht="16.5">
      <c r="A50" s="36"/>
      <c r="B50" s="36"/>
      <c r="C50" s="36"/>
      <c r="D50" s="36"/>
      <c r="E50" s="57"/>
      <c r="F50" s="9" t="s">
        <v>51</v>
      </c>
      <c r="G50" s="25">
        <v>2</v>
      </c>
      <c r="H50" s="28">
        <v>2</v>
      </c>
      <c r="I50" s="25">
        <v>3</v>
      </c>
      <c r="J50" s="28">
        <v>3</v>
      </c>
      <c r="K50" s="25">
        <v>2</v>
      </c>
      <c r="L50" s="28">
        <v>2</v>
      </c>
      <c r="M50" s="25"/>
      <c r="N50" s="28"/>
      <c r="O50" s="25"/>
      <c r="P50" s="28"/>
      <c r="Q50" s="20">
        <f t="shared" si="0"/>
        <v>7</v>
      </c>
      <c r="R50" s="20">
        <f t="shared" si="1"/>
        <v>7</v>
      </c>
    </row>
    <row r="51" spans="1:18" ht="16.5">
      <c r="A51" s="36"/>
      <c r="B51" s="36"/>
      <c r="C51" s="36"/>
      <c r="D51" s="36"/>
      <c r="E51" s="57"/>
      <c r="F51" s="9" t="s">
        <v>48</v>
      </c>
      <c r="G51" s="26"/>
      <c r="H51" s="28">
        <v>3</v>
      </c>
      <c r="I51" s="26"/>
      <c r="J51" s="28">
        <v>4</v>
      </c>
      <c r="K51" s="26"/>
      <c r="L51" s="28"/>
      <c r="M51" s="26"/>
      <c r="N51" s="28"/>
      <c r="O51" s="26"/>
      <c r="P51" s="28"/>
      <c r="Q51" s="20">
        <f t="shared" si="0"/>
        <v>0</v>
      </c>
      <c r="R51" s="20">
        <f t="shared" si="1"/>
        <v>7</v>
      </c>
    </row>
    <row r="52" spans="1:18" ht="16.5">
      <c r="A52" s="36"/>
      <c r="B52" s="36"/>
      <c r="C52" s="36"/>
      <c r="D52" s="36"/>
      <c r="E52" s="57"/>
      <c r="F52" s="9" t="s">
        <v>39</v>
      </c>
      <c r="G52" s="25">
        <v>4</v>
      </c>
      <c r="H52" s="28">
        <v>4</v>
      </c>
      <c r="I52" s="25">
        <v>3</v>
      </c>
      <c r="J52" s="28">
        <v>3</v>
      </c>
      <c r="K52" s="25"/>
      <c r="L52" s="28"/>
      <c r="M52" s="25"/>
      <c r="N52" s="28"/>
      <c r="O52" s="25"/>
      <c r="P52" s="28"/>
      <c r="Q52" s="20">
        <f t="shared" si="0"/>
        <v>7</v>
      </c>
      <c r="R52" s="20">
        <f t="shared" si="1"/>
        <v>7</v>
      </c>
    </row>
    <row r="53" spans="1:18" ht="16.5">
      <c r="A53" s="36" t="s">
        <v>45</v>
      </c>
      <c r="B53" s="36" t="s">
        <v>10</v>
      </c>
      <c r="C53" s="36">
        <v>43</v>
      </c>
      <c r="D53" s="36">
        <v>21</v>
      </c>
      <c r="E53" s="57">
        <f>D53/C53</f>
        <v>0.4883720930232558</v>
      </c>
      <c r="F53" s="9" t="s">
        <v>62</v>
      </c>
      <c r="G53" s="25">
        <v>14</v>
      </c>
      <c r="H53" s="28">
        <v>13</v>
      </c>
      <c r="I53" s="25">
        <v>6</v>
      </c>
      <c r="J53" s="28">
        <v>4</v>
      </c>
      <c r="K53" s="25">
        <v>1</v>
      </c>
      <c r="L53" s="28">
        <v>4</v>
      </c>
      <c r="M53" s="25"/>
      <c r="N53" s="28"/>
      <c r="O53" s="25"/>
      <c r="P53" s="28"/>
      <c r="Q53" s="20">
        <f t="shared" si="0"/>
        <v>21</v>
      </c>
      <c r="R53" s="20">
        <f t="shared" si="1"/>
        <v>21</v>
      </c>
    </row>
    <row r="54" spans="1:18" ht="16.5">
      <c r="A54" s="36"/>
      <c r="B54" s="36"/>
      <c r="C54" s="36"/>
      <c r="D54" s="36"/>
      <c r="E54" s="57"/>
      <c r="F54" s="9" t="s">
        <v>57</v>
      </c>
      <c r="G54" s="25">
        <v>10</v>
      </c>
      <c r="H54" s="28">
        <v>9</v>
      </c>
      <c r="I54" s="25">
        <v>6</v>
      </c>
      <c r="J54" s="28">
        <v>8</v>
      </c>
      <c r="K54" s="25">
        <v>4</v>
      </c>
      <c r="L54" s="28">
        <v>3</v>
      </c>
      <c r="M54" s="25">
        <v>1</v>
      </c>
      <c r="N54" s="28">
        <v>1</v>
      </c>
      <c r="O54" s="25"/>
      <c r="P54" s="28"/>
      <c r="Q54" s="20">
        <f t="shared" si="0"/>
        <v>21</v>
      </c>
      <c r="R54" s="20">
        <f t="shared" si="1"/>
        <v>21</v>
      </c>
    </row>
    <row r="55" spans="1:18" ht="16.5">
      <c r="A55" s="36"/>
      <c r="B55" s="36"/>
      <c r="C55" s="36"/>
      <c r="D55" s="36"/>
      <c r="E55" s="57"/>
      <c r="F55" s="9" t="s">
        <v>51</v>
      </c>
      <c r="G55" s="25">
        <v>8</v>
      </c>
      <c r="H55" s="28">
        <v>4</v>
      </c>
      <c r="I55" s="25">
        <v>3</v>
      </c>
      <c r="J55" s="28">
        <v>8</v>
      </c>
      <c r="K55" s="25">
        <v>9</v>
      </c>
      <c r="L55" s="28">
        <v>8</v>
      </c>
      <c r="M55" s="25">
        <v>1</v>
      </c>
      <c r="N55" s="28">
        <v>1</v>
      </c>
      <c r="O55" s="25"/>
      <c r="P55" s="28"/>
      <c r="Q55" s="20">
        <f t="shared" si="0"/>
        <v>21</v>
      </c>
      <c r="R55" s="20">
        <f t="shared" si="1"/>
        <v>21</v>
      </c>
    </row>
    <row r="56" spans="1:18" ht="16.5">
      <c r="A56" s="36"/>
      <c r="B56" s="36"/>
      <c r="C56" s="36"/>
      <c r="D56" s="36"/>
      <c r="E56" s="57"/>
      <c r="F56" s="9" t="s">
        <v>48</v>
      </c>
      <c r="G56" s="26"/>
      <c r="H56" s="28">
        <v>1</v>
      </c>
      <c r="I56" s="26"/>
      <c r="J56" s="28">
        <v>7</v>
      </c>
      <c r="K56" s="26"/>
      <c r="L56" s="28">
        <v>11</v>
      </c>
      <c r="M56" s="26"/>
      <c r="N56" s="28">
        <v>2</v>
      </c>
      <c r="O56" s="26"/>
      <c r="P56" s="28"/>
      <c r="Q56" s="20">
        <f t="shared" si="0"/>
        <v>0</v>
      </c>
      <c r="R56" s="20">
        <f t="shared" si="1"/>
        <v>21</v>
      </c>
    </row>
    <row r="57" spans="1:18" ht="16.5">
      <c r="A57" s="36"/>
      <c r="B57" s="36"/>
      <c r="C57" s="36"/>
      <c r="D57" s="36"/>
      <c r="E57" s="57"/>
      <c r="F57" s="9" t="s">
        <v>39</v>
      </c>
      <c r="G57" s="25">
        <v>9</v>
      </c>
      <c r="H57" s="28">
        <v>6</v>
      </c>
      <c r="I57" s="25">
        <v>5</v>
      </c>
      <c r="J57" s="28">
        <v>7</v>
      </c>
      <c r="K57" s="25">
        <v>4</v>
      </c>
      <c r="L57" s="28">
        <v>6</v>
      </c>
      <c r="M57" s="25">
        <v>1</v>
      </c>
      <c r="N57" s="28">
        <v>1</v>
      </c>
      <c r="O57" s="25">
        <v>2</v>
      </c>
      <c r="P57" s="28">
        <v>1</v>
      </c>
      <c r="Q57" s="20">
        <f t="shared" si="0"/>
        <v>21</v>
      </c>
      <c r="R57" s="20">
        <f t="shared" si="1"/>
        <v>21</v>
      </c>
    </row>
    <row r="58" spans="1:18" ht="16.5">
      <c r="A58" s="36" t="s">
        <v>25</v>
      </c>
      <c r="B58" s="36" t="s">
        <v>11</v>
      </c>
      <c r="C58" s="36">
        <v>9</v>
      </c>
      <c r="D58" s="36">
        <v>7</v>
      </c>
      <c r="E58" s="57">
        <f>D58/C58</f>
        <v>0.7777777777777778</v>
      </c>
      <c r="F58" s="9" t="s">
        <v>62</v>
      </c>
      <c r="G58" s="25">
        <v>4</v>
      </c>
      <c r="H58" s="28">
        <v>4</v>
      </c>
      <c r="I58" s="25">
        <v>3</v>
      </c>
      <c r="J58" s="28">
        <v>3</v>
      </c>
      <c r="K58" s="25"/>
      <c r="L58" s="28"/>
      <c r="M58" s="25"/>
      <c r="N58" s="28"/>
      <c r="O58" s="25"/>
      <c r="P58" s="28"/>
      <c r="Q58" s="20">
        <f t="shared" si="0"/>
        <v>7</v>
      </c>
      <c r="R58" s="20">
        <f t="shared" si="1"/>
        <v>7</v>
      </c>
    </row>
    <row r="59" spans="1:18" ht="16.5">
      <c r="A59" s="36"/>
      <c r="B59" s="36"/>
      <c r="C59" s="36"/>
      <c r="D59" s="36"/>
      <c r="E59" s="57"/>
      <c r="F59" s="9" t="s">
        <v>57</v>
      </c>
      <c r="G59" s="25">
        <v>3</v>
      </c>
      <c r="H59" s="28">
        <v>3</v>
      </c>
      <c r="I59" s="25">
        <v>3</v>
      </c>
      <c r="J59" s="28">
        <v>2</v>
      </c>
      <c r="K59" s="25">
        <v>1</v>
      </c>
      <c r="L59" s="28">
        <v>2</v>
      </c>
      <c r="M59" s="25"/>
      <c r="N59" s="28"/>
      <c r="O59" s="25"/>
      <c r="P59" s="28"/>
      <c r="Q59" s="20">
        <f t="shared" si="0"/>
        <v>7</v>
      </c>
      <c r="R59" s="20">
        <f t="shared" si="1"/>
        <v>7</v>
      </c>
    </row>
    <row r="60" spans="1:18" ht="16.5">
      <c r="A60" s="36"/>
      <c r="B60" s="36"/>
      <c r="C60" s="36"/>
      <c r="D60" s="36"/>
      <c r="E60" s="57"/>
      <c r="F60" s="9" t="s">
        <v>51</v>
      </c>
      <c r="G60" s="25">
        <v>2</v>
      </c>
      <c r="H60" s="28">
        <v>1</v>
      </c>
      <c r="I60" s="25">
        <v>1</v>
      </c>
      <c r="J60" s="28">
        <v>2</v>
      </c>
      <c r="K60" s="25">
        <v>4</v>
      </c>
      <c r="L60" s="28">
        <v>4</v>
      </c>
      <c r="M60" s="25"/>
      <c r="N60" s="28"/>
      <c r="O60" s="25"/>
      <c r="P60" s="28"/>
      <c r="Q60" s="20">
        <f t="shared" si="0"/>
        <v>7</v>
      </c>
      <c r="R60" s="20">
        <f t="shared" si="1"/>
        <v>7</v>
      </c>
    </row>
    <row r="61" spans="1:18" ht="16.5">
      <c r="A61" s="36"/>
      <c r="B61" s="36"/>
      <c r="C61" s="36"/>
      <c r="D61" s="36"/>
      <c r="E61" s="57"/>
      <c r="F61" s="9" t="s">
        <v>48</v>
      </c>
      <c r="G61" s="26"/>
      <c r="H61" s="28">
        <v>2</v>
      </c>
      <c r="I61" s="26"/>
      <c r="J61" s="28">
        <v>2</v>
      </c>
      <c r="K61" s="26"/>
      <c r="L61" s="28">
        <v>3</v>
      </c>
      <c r="M61" s="26"/>
      <c r="N61" s="28"/>
      <c r="O61" s="26"/>
      <c r="P61" s="28"/>
      <c r="Q61" s="20">
        <f t="shared" si="0"/>
        <v>0</v>
      </c>
      <c r="R61" s="20">
        <f t="shared" si="1"/>
        <v>7</v>
      </c>
    </row>
    <row r="62" spans="1:18" ht="16.5">
      <c r="A62" s="36"/>
      <c r="B62" s="36"/>
      <c r="C62" s="36"/>
      <c r="D62" s="36"/>
      <c r="E62" s="57"/>
      <c r="F62" s="9" t="s">
        <v>39</v>
      </c>
      <c r="G62" s="25">
        <v>2</v>
      </c>
      <c r="H62" s="28">
        <v>2</v>
      </c>
      <c r="I62" s="25">
        <v>4</v>
      </c>
      <c r="J62" s="28">
        <v>3</v>
      </c>
      <c r="K62" s="25">
        <v>1</v>
      </c>
      <c r="L62" s="28">
        <v>2</v>
      </c>
      <c r="M62" s="25"/>
      <c r="N62" s="28"/>
      <c r="O62" s="25"/>
      <c r="P62" s="28"/>
      <c r="Q62" s="20">
        <f t="shared" si="0"/>
        <v>7</v>
      </c>
      <c r="R62" s="20">
        <f t="shared" si="1"/>
        <v>7</v>
      </c>
    </row>
    <row r="63" spans="1:18" ht="16.5">
      <c r="A63" s="36" t="s">
        <v>17</v>
      </c>
      <c r="B63" s="36" t="s">
        <v>12</v>
      </c>
      <c r="C63" s="36">
        <v>9</v>
      </c>
      <c r="D63" s="36">
        <v>2</v>
      </c>
      <c r="E63" s="57">
        <f>D63/C63</f>
        <v>0.2222222222222222</v>
      </c>
      <c r="F63" s="9" t="s">
        <v>62</v>
      </c>
      <c r="G63" s="25">
        <v>1</v>
      </c>
      <c r="H63" s="28">
        <v>1</v>
      </c>
      <c r="I63" s="25">
        <v>1</v>
      </c>
      <c r="J63" s="28">
        <v>1</v>
      </c>
      <c r="K63" s="25"/>
      <c r="L63" s="28"/>
      <c r="M63" s="25"/>
      <c r="N63" s="28"/>
      <c r="O63" s="25"/>
      <c r="P63" s="28"/>
      <c r="Q63" s="20">
        <f t="shared" si="0"/>
        <v>2</v>
      </c>
      <c r="R63" s="20">
        <f t="shared" si="1"/>
        <v>2</v>
      </c>
    </row>
    <row r="64" spans="1:18" ht="16.5">
      <c r="A64" s="36"/>
      <c r="B64" s="36"/>
      <c r="C64" s="36"/>
      <c r="D64" s="36"/>
      <c r="E64" s="57"/>
      <c r="F64" s="9" t="s">
        <v>57</v>
      </c>
      <c r="G64" s="25">
        <v>1</v>
      </c>
      <c r="H64" s="28">
        <v>1</v>
      </c>
      <c r="I64" s="25">
        <v>1</v>
      </c>
      <c r="J64" s="28">
        <v>1</v>
      </c>
      <c r="K64" s="25"/>
      <c r="L64" s="28"/>
      <c r="M64" s="25"/>
      <c r="N64" s="28"/>
      <c r="O64" s="25"/>
      <c r="P64" s="28"/>
      <c r="Q64" s="20">
        <f t="shared" si="0"/>
        <v>2</v>
      </c>
      <c r="R64" s="20">
        <f t="shared" si="1"/>
        <v>2</v>
      </c>
    </row>
    <row r="65" spans="1:18" ht="16.5">
      <c r="A65" s="36"/>
      <c r="B65" s="36"/>
      <c r="C65" s="36"/>
      <c r="D65" s="36"/>
      <c r="E65" s="57"/>
      <c r="F65" s="9" t="s">
        <v>51</v>
      </c>
      <c r="G65" s="25"/>
      <c r="H65" s="28"/>
      <c r="I65" s="25">
        <v>1</v>
      </c>
      <c r="J65" s="28">
        <v>1</v>
      </c>
      <c r="K65" s="25">
        <v>1</v>
      </c>
      <c r="L65" s="28">
        <v>1</v>
      </c>
      <c r="M65" s="25"/>
      <c r="N65" s="28"/>
      <c r="O65" s="25"/>
      <c r="P65" s="28"/>
      <c r="Q65" s="20">
        <f t="shared" si="0"/>
        <v>2</v>
      </c>
      <c r="R65" s="20">
        <f t="shared" si="1"/>
        <v>2</v>
      </c>
    </row>
    <row r="66" spans="1:18" ht="16.5">
      <c r="A66" s="36"/>
      <c r="B66" s="36"/>
      <c r="C66" s="36"/>
      <c r="D66" s="36"/>
      <c r="E66" s="57"/>
      <c r="F66" s="9" t="s">
        <v>48</v>
      </c>
      <c r="G66" s="26"/>
      <c r="H66" s="28">
        <v>2</v>
      </c>
      <c r="I66" s="26"/>
      <c r="J66" s="28"/>
      <c r="K66" s="26"/>
      <c r="L66" s="28"/>
      <c r="M66" s="26"/>
      <c r="N66" s="28"/>
      <c r="O66" s="26"/>
      <c r="P66" s="28"/>
      <c r="Q66" s="20">
        <f t="shared" si="0"/>
        <v>0</v>
      </c>
      <c r="R66" s="20">
        <f t="shared" si="1"/>
        <v>2</v>
      </c>
    </row>
    <row r="67" spans="1:18" ht="16.5">
      <c r="A67" s="36"/>
      <c r="B67" s="36"/>
      <c r="C67" s="36"/>
      <c r="D67" s="36"/>
      <c r="E67" s="57"/>
      <c r="F67" s="9" t="s">
        <v>39</v>
      </c>
      <c r="G67" s="25">
        <v>2</v>
      </c>
      <c r="H67" s="28">
        <v>2</v>
      </c>
      <c r="I67" s="25"/>
      <c r="J67" s="28"/>
      <c r="K67" s="25"/>
      <c r="L67" s="28"/>
      <c r="M67" s="25"/>
      <c r="N67" s="28"/>
      <c r="O67" s="25"/>
      <c r="P67" s="28"/>
      <c r="Q67" s="20">
        <f t="shared" si="0"/>
        <v>2</v>
      </c>
      <c r="R67" s="20">
        <f t="shared" si="1"/>
        <v>2</v>
      </c>
    </row>
    <row r="68" spans="1:18" ht="16.5">
      <c r="A68" s="36" t="s">
        <v>63</v>
      </c>
      <c r="B68" s="36" t="s">
        <v>13</v>
      </c>
      <c r="C68" s="36">
        <v>20</v>
      </c>
      <c r="D68" s="36">
        <v>12</v>
      </c>
      <c r="E68" s="57">
        <f>D68/C68</f>
        <v>0.6</v>
      </c>
      <c r="F68" s="9" t="s">
        <v>62</v>
      </c>
      <c r="G68" s="25">
        <v>9</v>
      </c>
      <c r="H68" s="28">
        <v>8</v>
      </c>
      <c r="I68" s="25">
        <v>3</v>
      </c>
      <c r="J68" s="28">
        <v>4</v>
      </c>
      <c r="K68" s="25"/>
      <c r="L68" s="28"/>
      <c r="M68" s="25"/>
      <c r="N68" s="28"/>
      <c r="O68" s="25"/>
      <c r="P68" s="28"/>
      <c r="Q68" s="20">
        <f t="shared" si="0"/>
        <v>12</v>
      </c>
      <c r="R68" s="20">
        <f t="shared" si="1"/>
        <v>12</v>
      </c>
    </row>
    <row r="69" spans="1:18" ht="16.5">
      <c r="A69" s="36"/>
      <c r="B69" s="36"/>
      <c r="C69" s="36"/>
      <c r="D69" s="36"/>
      <c r="E69" s="57"/>
      <c r="F69" s="9" t="s">
        <v>57</v>
      </c>
      <c r="G69" s="25">
        <v>7</v>
      </c>
      <c r="H69" s="28">
        <v>7</v>
      </c>
      <c r="I69" s="25">
        <v>5</v>
      </c>
      <c r="J69" s="28">
        <v>5</v>
      </c>
      <c r="K69" s="25"/>
      <c r="L69" s="28"/>
      <c r="M69" s="25"/>
      <c r="N69" s="28"/>
      <c r="O69" s="25"/>
      <c r="P69" s="28"/>
      <c r="Q69" s="20">
        <f t="shared" si="0"/>
        <v>12</v>
      </c>
      <c r="R69" s="20">
        <f t="shared" si="1"/>
        <v>12</v>
      </c>
    </row>
    <row r="70" spans="1:18" ht="16.5">
      <c r="A70" s="36"/>
      <c r="B70" s="36"/>
      <c r="C70" s="36"/>
      <c r="D70" s="36"/>
      <c r="E70" s="57"/>
      <c r="F70" s="9" t="s">
        <v>51</v>
      </c>
      <c r="G70" s="25">
        <v>6</v>
      </c>
      <c r="H70" s="28">
        <v>7</v>
      </c>
      <c r="I70" s="25">
        <v>4</v>
      </c>
      <c r="J70" s="28">
        <v>3</v>
      </c>
      <c r="K70" s="25">
        <v>2</v>
      </c>
      <c r="L70" s="28">
        <v>2</v>
      </c>
      <c r="M70" s="25"/>
      <c r="N70" s="28"/>
      <c r="O70" s="25"/>
      <c r="P70" s="28"/>
      <c r="Q70" s="20">
        <f t="shared" si="0"/>
        <v>12</v>
      </c>
      <c r="R70" s="20">
        <f t="shared" si="1"/>
        <v>12</v>
      </c>
    </row>
    <row r="71" spans="1:18" ht="16.5">
      <c r="A71" s="36"/>
      <c r="B71" s="36"/>
      <c r="C71" s="36"/>
      <c r="D71" s="36"/>
      <c r="E71" s="57"/>
      <c r="F71" s="9" t="s">
        <v>48</v>
      </c>
      <c r="G71" s="26"/>
      <c r="H71" s="28">
        <v>6</v>
      </c>
      <c r="I71" s="26"/>
      <c r="J71" s="28">
        <v>5</v>
      </c>
      <c r="K71" s="26"/>
      <c r="L71" s="28">
        <v>1</v>
      </c>
      <c r="M71" s="26"/>
      <c r="N71" s="28"/>
      <c r="O71" s="26"/>
      <c r="P71" s="28"/>
      <c r="Q71" s="20">
        <f t="shared" si="0"/>
        <v>0</v>
      </c>
      <c r="R71" s="20">
        <f t="shared" si="1"/>
        <v>12</v>
      </c>
    </row>
    <row r="72" spans="1:18" ht="16.5">
      <c r="A72" s="36"/>
      <c r="B72" s="36"/>
      <c r="C72" s="36"/>
      <c r="D72" s="36"/>
      <c r="E72" s="57"/>
      <c r="F72" s="9" t="s">
        <v>39</v>
      </c>
      <c r="G72" s="25">
        <v>10</v>
      </c>
      <c r="H72" s="28">
        <v>9</v>
      </c>
      <c r="I72" s="25">
        <v>2</v>
      </c>
      <c r="J72" s="28">
        <v>3</v>
      </c>
      <c r="K72" s="25"/>
      <c r="L72" s="28"/>
      <c r="M72" s="25"/>
      <c r="N72" s="28"/>
      <c r="O72" s="25"/>
      <c r="P72" s="28"/>
      <c r="Q72" s="20">
        <f t="shared" si="0"/>
        <v>12</v>
      </c>
      <c r="R72" s="20">
        <f t="shared" si="1"/>
        <v>12</v>
      </c>
    </row>
    <row r="73" spans="1:18" ht="16.5">
      <c r="A73" s="36" t="s">
        <v>27</v>
      </c>
      <c r="B73" s="36" t="s">
        <v>68</v>
      </c>
      <c r="C73" s="36">
        <v>14</v>
      </c>
      <c r="D73" s="36">
        <v>6</v>
      </c>
      <c r="E73" s="57">
        <f>D73/C73</f>
        <v>0.42857142857142855</v>
      </c>
      <c r="F73" s="9" t="s">
        <v>62</v>
      </c>
      <c r="G73" s="25">
        <v>6</v>
      </c>
      <c r="H73" s="28">
        <v>6</v>
      </c>
      <c r="I73" s="25"/>
      <c r="J73" s="28"/>
      <c r="K73" s="25"/>
      <c r="L73" s="28"/>
      <c r="M73" s="25"/>
      <c r="N73" s="28"/>
      <c r="O73" s="25"/>
      <c r="P73" s="28"/>
      <c r="Q73" s="20">
        <f t="shared" si="0"/>
        <v>6</v>
      </c>
      <c r="R73" s="20">
        <f t="shared" si="1"/>
        <v>6</v>
      </c>
    </row>
    <row r="74" spans="1:18" ht="16.5">
      <c r="A74" s="36"/>
      <c r="B74" s="36"/>
      <c r="C74" s="36"/>
      <c r="D74" s="36"/>
      <c r="E74" s="57"/>
      <c r="F74" s="9" t="s">
        <v>57</v>
      </c>
      <c r="G74" s="25">
        <v>6</v>
      </c>
      <c r="H74" s="28">
        <v>6</v>
      </c>
      <c r="I74" s="25"/>
      <c r="J74" s="28"/>
      <c r="K74" s="25"/>
      <c r="L74" s="28"/>
      <c r="M74" s="25"/>
      <c r="N74" s="28"/>
      <c r="O74" s="25"/>
      <c r="P74" s="28"/>
      <c r="Q74" s="20">
        <f t="shared" si="0"/>
        <v>6</v>
      </c>
      <c r="R74" s="20">
        <f t="shared" si="1"/>
        <v>6</v>
      </c>
    </row>
    <row r="75" spans="1:18" ht="16.5">
      <c r="A75" s="36"/>
      <c r="B75" s="36"/>
      <c r="C75" s="36"/>
      <c r="D75" s="36"/>
      <c r="E75" s="57"/>
      <c r="F75" s="9" t="s">
        <v>51</v>
      </c>
      <c r="G75" s="25">
        <v>5</v>
      </c>
      <c r="H75" s="28">
        <v>5</v>
      </c>
      <c r="I75" s="25">
        <v>1</v>
      </c>
      <c r="J75" s="28">
        <v>1</v>
      </c>
      <c r="K75" s="25"/>
      <c r="L75" s="28"/>
      <c r="M75" s="25"/>
      <c r="N75" s="28"/>
      <c r="O75" s="25"/>
      <c r="P75" s="28"/>
      <c r="Q75" s="20">
        <f t="shared" si="0"/>
        <v>6</v>
      </c>
      <c r="R75" s="20">
        <f t="shared" si="1"/>
        <v>6</v>
      </c>
    </row>
    <row r="76" spans="1:18" ht="16.5">
      <c r="A76" s="36"/>
      <c r="B76" s="36"/>
      <c r="C76" s="36"/>
      <c r="D76" s="36"/>
      <c r="E76" s="57"/>
      <c r="F76" s="9" t="s">
        <v>48</v>
      </c>
      <c r="G76" s="26"/>
      <c r="H76" s="28">
        <v>5</v>
      </c>
      <c r="I76" s="26"/>
      <c r="J76" s="28">
        <v>1</v>
      </c>
      <c r="K76" s="26"/>
      <c r="L76" s="28"/>
      <c r="M76" s="26"/>
      <c r="N76" s="28"/>
      <c r="O76" s="26"/>
      <c r="P76" s="28"/>
      <c r="Q76" s="20">
        <f t="shared" si="0"/>
        <v>0</v>
      </c>
      <c r="R76" s="20">
        <f t="shared" si="1"/>
        <v>6</v>
      </c>
    </row>
    <row r="77" spans="1:18" ht="16.5">
      <c r="A77" s="36"/>
      <c r="B77" s="36"/>
      <c r="C77" s="36"/>
      <c r="D77" s="36"/>
      <c r="E77" s="57"/>
      <c r="F77" s="9" t="s">
        <v>39</v>
      </c>
      <c r="G77" s="25">
        <v>6</v>
      </c>
      <c r="H77" s="28">
        <v>6</v>
      </c>
      <c r="I77" s="25"/>
      <c r="J77" s="28"/>
      <c r="K77" s="25"/>
      <c r="L77" s="28"/>
      <c r="M77" s="25"/>
      <c r="N77" s="28"/>
      <c r="O77" s="25"/>
      <c r="P77" s="28"/>
      <c r="Q77" s="20">
        <f t="shared" si="0"/>
        <v>6</v>
      </c>
      <c r="R77" s="20">
        <f t="shared" si="1"/>
        <v>6</v>
      </c>
    </row>
    <row r="78" spans="1:18" ht="16.5">
      <c r="A78" s="36" t="s">
        <v>18</v>
      </c>
      <c r="B78" s="36" t="s">
        <v>67</v>
      </c>
      <c r="C78" s="36">
        <v>10</v>
      </c>
      <c r="D78" s="36">
        <v>7</v>
      </c>
      <c r="E78" s="57">
        <f>D78/C78</f>
        <v>0.7</v>
      </c>
      <c r="F78" s="9" t="s">
        <v>62</v>
      </c>
      <c r="G78" s="25">
        <v>6</v>
      </c>
      <c r="H78" s="28">
        <v>7</v>
      </c>
      <c r="I78" s="25">
        <v>1</v>
      </c>
      <c r="J78" s="28"/>
      <c r="K78" s="25"/>
      <c r="L78" s="28"/>
      <c r="M78" s="25"/>
      <c r="N78" s="28"/>
      <c r="O78" s="25"/>
      <c r="P78" s="28"/>
      <c r="Q78" s="20">
        <f t="shared" si="0"/>
        <v>7</v>
      </c>
      <c r="R78" s="20">
        <f t="shared" si="1"/>
        <v>7</v>
      </c>
    </row>
    <row r="79" spans="1:18" ht="16.5">
      <c r="A79" s="36"/>
      <c r="B79" s="36"/>
      <c r="C79" s="36"/>
      <c r="D79" s="36"/>
      <c r="E79" s="57"/>
      <c r="F79" s="9" t="s">
        <v>57</v>
      </c>
      <c r="G79" s="25">
        <v>4</v>
      </c>
      <c r="H79" s="28">
        <v>5</v>
      </c>
      <c r="I79" s="25">
        <v>3</v>
      </c>
      <c r="J79" s="28">
        <v>2</v>
      </c>
      <c r="K79" s="25"/>
      <c r="L79" s="28"/>
      <c r="M79" s="25"/>
      <c r="N79" s="28"/>
      <c r="O79" s="25"/>
      <c r="P79" s="28"/>
      <c r="Q79" s="20">
        <f t="shared" si="0"/>
        <v>7</v>
      </c>
      <c r="R79" s="20">
        <f t="shared" si="1"/>
        <v>7</v>
      </c>
    </row>
    <row r="80" spans="1:18" ht="16.5">
      <c r="A80" s="36"/>
      <c r="B80" s="36"/>
      <c r="C80" s="36"/>
      <c r="D80" s="36"/>
      <c r="E80" s="57"/>
      <c r="F80" s="9" t="s">
        <v>51</v>
      </c>
      <c r="G80" s="25">
        <v>4</v>
      </c>
      <c r="H80" s="28">
        <v>5</v>
      </c>
      <c r="I80" s="25">
        <v>3</v>
      </c>
      <c r="J80" s="28">
        <v>2</v>
      </c>
      <c r="K80" s="25"/>
      <c r="L80" s="28"/>
      <c r="M80" s="25"/>
      <c r="N80" s="28"/>
      <c r="O80" s="25"/>
      <c r="P80" s="28"/>
      <c r="Q80" s="20">
        <f t="shared" si="0"/>
        <v>7</v>
      </c>
      <c r="R80" s="20">
        <f t="shared" si="1"/>
        <v>7</v>
      </c>
    </row>
    <row r="81" spans="1:18" ht="16.5">
      <c r="A81" s="36"/>
      <c r="B81" s="36"/>
      <c r="C81" s="36"/>
      <c r="D81" s="36"/>
      <c r="E81" s="57"/>
      <c r="F81" s="9" t="s">
        <v>48</v>
      </c>
      <c r="G81" s="26"/>
      <c r="H81" s="28">
        <v>4</v>
      </c>
      <c r="I81" s="26"/>
      <c r="J81" s="28">
        <v>3</v>
      </c>
      <c r="K81" s="26"/>
      <c r="L81" s="28"/>
      <c r="M81" s="26"/>
      <c r="N81" s="28"/>
      <c r="O81" s="26"/>
      <c r="P81" s="28"/>
      <c r="Q81" s="20">
        <f t="shared" si="0"/>
        <v>0</v>
      </c>
      <c r="R81" s="20">
        <f t="shared" si="1"/>
        <v>7</v>
      </c>
    </row>
    <row r="82" spans="1:18" ht="16.5">
      <c r="A82" s="36"/>
      <c r="B82" s="36"/>
      <c r="C82" s="36"/>
      <c r="D82" s="36"/>
      <c r="E82" s="57"/>
      <c r="F82" s="9" t="s">
        <v>39</v>
      </c>
      <c r="G82" s="25">
        <v>4</v>
      </c>
      <c r="H82" s="28">
        <v>5</v>
      </c>
      <c r="I82" s="25">
        <v>3</v>
      </c>
      <c r="J82" s="28">
        <v>2</v>
      </c>
      <c r="K82" s="25"/>
      <c r="L82" s="28"/>
      <c r="M82" s="25"/>
      <c r="N82" s="28"/>
      <c r="O82" s="25"/>
      <c r="P82" s="28"/>
      <c r="Q82" s="20">
        <f t="shared" si="0"/>
        <v>7</v>
      </c>
      <c r="R82" s="20">
        <f t="shared" si="1"/>
        <v>7</v>
      </c>
    </row>
    <row r="83" spans="1:18" ht="16.5">
      <c r="A83" s="36" t="s">
        <v>31</v>
      </c>
      <c r="B83" s="36" t="s">
        <v>14</v>
      </c>
      <c r="C83" s="36">
        <v>39</v>
      </c>
      <c r="D83" s="36">
        <v>24</v>
      </c>
      <c r="E83" s="57">
        <f>D83/C83</f>
        <v>0.6153846153846154</v>
      </c>
      <c r="F83" s="9" t="s">
        <v>62</v>
      </c>
      <c r="G83" s="25">
        <v>17</v>
      </c>
      <c r="H83" s="28">
        <v>17</v>
      </c>
      <c r="I83" s="25">
        <v>7</v>
      </c>
      <c r="J83" s="28">
        <v>7</v>
      </c>
      <c r="K83" s="25"/>
      <c r="L83" s="28"/>
      <c r="M83" s="25"/>
      <c r="N83" s="28"/>
      <c r="O83" s="25"/>
      <c r="P83" s="28"/>
      <c r="Q83" s="20">
        <f t="shared" si="0"/>
        <v>24</v>
      </c>
      <c r="R83" s="20">
        <f t="shared" si="1"/>
        <v>24</v>
      </c>
    </row>
    <row r="84" spans="1:18" ht="16.5">
      <c r="A84" s="36"/>
      <c r="B84" s="36"/>
      <c r="C84" s="36"/>
      <c r="D84" s="36"/>
      <c r="E84" s="57"/>
      <c r="F84" s="9" t="s">
        <v>57</v>
      </c>
      <c r="G84" s="25">
        <v>15</v>
      </c>
      <c r="H84" s="28">
        <v>15</v>
      </c>
      <c r="I84" s="25">
        <v>8</v>
      </c>
      <c r="J84" s="28">
        <v>7</v>
      </c>
      <c r="K84" s="25">
        <v>1</v>
      </c>
      <c r="L84" s="28">
        <v>2</v>
      </c>
      <c r="M84" s="25"/>
      <c r="N84" s="28"/>
      <c r="O84" s="25"/>
      <c r="P84" s="28"/>
      <c r="Q84" s="20">
        <f t="shared" si="0"/>
        <v>24</v>
      </c>
      <c r="R84" s="20">
        <f t="shared" si="1"/>
        <v>24</v>
      </c>
    </row>
    <row r="85" spans="1:18" ht="16.5">
      <c r="A85" s="36"/>
      <c r="B85" s="36"/>
      <c r="C85" s="36"/>
      <c r="D85" s="36"/>
      <c r="E85" s="57"/>
      <c r="F85" s="9" t="s">
        <v>51</v>
      </c>
      <c r="G85" s="25">
        <v>11</v>
      </c>
      <c r="H85" s="28">
        <v>11</v>
      </c>
      <c r="I85" s="25">
        <v>5</v>
      </c>
      <c r="J85" s="28">
        <v>5</v>
      </c>
      <c r="K85" s="25">
        <v>8</v>
      </c>
      <c r="L85" s="28">
        <v>8</v>
      </c>
      <c r="M85" s="25"/>
      <c r="N85" s="28"/>
      <c r="O85" s="25"/>
      <c r="P85" s="28"/>
      <c r="Q85" s="20">
        <f t="shared" si="0"/>
        <v>24</v>
      </c>
      <c r="R85" s="20">
        <f t="shared" si="1"/>
        <v>24</v>
      </c>
    </row>
    <row r="86" spans="1:18" ht="16.5">
      <c r="A86" s="36"/>
      <c r="B86" s="36"/>
      <c r="C86" s="36"/>
      <c r="D86" s="36"/>
      <c r="E86" s="57"/>
      <c r="F86" s="9" t="s">
        <v>48</v>
      </c>
      <c r="G86" s="26"/>
      <c r="H86" s="28">
        <v>16</v>
      </c>
      <c r="I86" s="26"/>
      <c r="J86" s="28">
        <v>5</v>
      </c>
      <c r="K86" s="26"/>
      <c r="L86" s="28">
        <v>3</v>
      </c>
      <c r="M86" s="26"/>
      <c r="N86" s="28"/>
      <c r="O86" s="26"/>
      <c r="P86" s="28"/>
      <c r="Q86" s="20">
        <f t="shared" si="0"/>
        <v>0</v>
      </c>
      <c r="R86" s="20">
        <f t="shared" si="1"/>
        <v>24</v>
      </c>
    </row>
    <row r="87" spans="1:18" ht="16.5">
      <c r="A87" s="36"/>
      <c r="B87" s="36"/>
      <c r="C87" s="36"/>
      <c r="D87" s="36"/>
      <c r="E87" s="57"/>
      <c r="F87" s="9" t="s">
        <v>39</v>
      </c>
      <c r="G87" s="25">
        <v>18</v>
      </c>
      <c r="H87" s="28">
        <v>17</v>
      </c>
      <c r="I87" s="25">
        <v>5</v>
      </c>
      <c r="J87" s="28">
        <v>6</v>
      </c>
      <c r="K87" s="25">
        <v>1</v>
      </c>
      <c r="L87" s="28">
        <v>1</v>
      </c>
      <c r="M87" s="25"/>
      <c r="N87" s="28"/>
      <c r="O87" s="25"/>
      <c r="P87" s="28"/>
      <c r="Q87" s="20">
        <f t="shared" si="0"/>
        <v>24</v>
      </c>
      <c r="R87" s="20">
        <f t="shared" si="1"/>
        <v>24</v>
      </c>
    </row>
    <row r="88" spans="1:18" ht="16.5">
      <c r="A88" s="36" t="s">
        <v>50</v>
      </c>
      <c r="B88" s="36" t="s">
        <v>73</v>
      </c>
      <c r="C88" s="36">
        <v>18</v>
      </c>
      <c r="D88" s="36">
        <v>12</v>
      </c>
      <c r="E88" s="57">
        <f>D88/C88</f>
        <v>0.6666666666666666</v>
      </c>
      <c r="F88" s="9" t="s">
        <v>62</v>
      </c>
      <c r="G88" s="25">
        <v>8</v>
      </c>
      <c r="H88" s="28">
        <v>8</v>
      </c>
      <c r="I88" s="25">
        <v>3</v>
      </c>
      <c r="J88" s="28">
        <v>2</v>
      </c>
      <c r="K88" s="25"/>
      <c r="L88" s="28">
        <v>1</v>
      </c>
      <c r="M88" s="25"/>
      <c r="N88" s="28"/>
      <c r="O88" s="25">
        <v>1</v>
      </c>
      <c r="P88" s="28">
        <v>1</v>
      </c>
      <c r="Q88" s="20">
        <f t="shared" si="0"/>
        <v>12</v>
      </c>
      <c r="R88" s="20">
        <f t="shared" si="1"/>
        <v>12</v>
      </c>
    </row>
    <row r="89" spans="1:18" ht="16.5">
      <c r="A89" s="36"/>
      <c r="B89" s="36"/>
      <c r="C89" s="36"/>
      <c r="D89" s="36"/>
      <c r="E89" s="57"/>
      <c r="F89" s="9" t="s">
        <v>57</v>
      </c>
      <c r="G89" s="25">
        <v>8</v>
      </c>
      <c r="H89" s="28">
        <v>7</v>
      </c>
      <c r="I89" s="25">
        <v>2</v>
      </c>
      <c r="J89" s="28">
        <v>3</v>
      </c>
      <c r="K89" s="25">
        <v>1</v>
      </c>
      <c r="L89" s="28">
        <v>1</v>
      </c>
      <c r="M89" s="25"/>
      <c r="N89" s="28"/>
      <c r="O89" s="25">
        <v>1</v>
      </c>
      <c r="P89" s="28">
        <v>1</v>
      </c>
      <c r="Q89" s="20">
        <f t="shared" si="0"/>
        <v>12</v>
      </c>
      <c r="R89" s="20">
        <f t="shared" si="1"/>
        <v>12</v>
      </c>
    </row>
    <row r="90" spans="1:18" ht="16.5">
      <c r="A90" s="36"/>
      <c r="B90" s="36"/>
      <c r="C90" s="36"/>
      <c r="D90" s="36"/>
      <c r="E90" s="57"/>
      <c r="F90" s="9" t="s">
        <v>51</v>
      </c>
      <c r="G90" s="25">
        <v>7</v>
      </c>
      <c r="H90" s="28">
        <v>6</v>
      </c>
      <c r="I90" s="25">
        <v>3</v>
      </c>
      <c r="J90" s="28">
        <v>4</v>
      </c>
      <c r="K90" s="25">
        <v>1</v>
      </c>
      <c r="L90" s="28">
        <v>1</v>
      </c>
      <c r="M90" s="25"/>
      <c r="N90" s="28"/>
      <c r="O90" s="25">
        <v>1</v>
      </c>
      <c r="P90" s="28">
        <v>1</v>
      </c>
      <c r="Q90" s="20">
        <f t="shared" si="0"/>
        <v>12</v>
      </c>
      <c r="R90" s="20">
        <f t="shared" si="1"/>
        <v>12</v>
      </c>
    </row>
    <row r="91" spans="1:18" ht="16.5">
      <c r="A91" s="36"/>
      <c r="B91" s="36"/>
      <c r="C91" s="36"/>
      <c r="D91" s="36"/>
      <c r="E91" s="57"/>
      <c r="F91" s="9" t="s">
        <v>48</v>
      </c>
      <c r="G91" s="26"/>
      <c r="H91" s="28">
        <v>6</v>
      </c>
      <c r="I91" s="26"/>
      <c r="J91" s="28">
        <v>4</v>
      </c>
      <c r="K91" s="26"/>
      <c r="L91" s="28">
        <v>1</v>
      </c>
      <c r="M91" s="26"/>
      <c r="N91" s="28"/>
      <c r="O91" s="26"/>
      <c r="P91" s="28">
        <v>1</v>
      </c>
      <c r="Q91" s="20">
        <f t="shared" si="0"/>
        <v>0</v>
      </c>
      <c r="R91" s="20">
        <f t="shared" si="1"/>
        <v>12</v>
      </c>
    </row>
    <row r="92" spans="1:18" ht="16.5">
      <c r="A92" s="36"/>
      <c r="B92" s="36"/>
      <c r="C92" s="36"/>
      <c r="D92" s="36"/>
      <c r="E92" s="57"/>
      <c r="F92" s="9" t="s">
        <v>39</v>
      </c>
      <c r="G92" s="25">
        <v>7</v>
      </c>
      <c r="H92" s="28">
        <v>6</v>
      </c>
      <c r="I92" s="25">
        <v>4</v>
      </c>
      <c r="J92" s="28">
        <v>5</v>
      </c>
      <c r="K92" s="25"/>
      <c r="L92" s="28"/>
      <c r="M92" s="25"/>
      <c r="N92" s="28"/>
      <c r="O92" s="25">
        <v>1</v>
      </c>
      <c r="P92" s="28">
        <v>1</v>
      </c>
      <c r="Q92" s="20">
        <f t="shared" si="0"/>
        <v>12</v>
      </c>
      <c r="R92" s="20">
        <f t="shared" si="1"/>
        <v>12</v>
      </c>
    </row>
    <row r="93" spans="1:18" ht="16.5">
      <c r="A93" s="36" t="s">
        <v>59</v>
      </c>
      <c r="B93" s="36" t="s">
        <v>70</v>
      </c>
      <c r="C93" s="36">
        <v>16</v>
      </c>
      <c r="D93" s="36">
        <v>9</v>
      </c>
      <c r="E93" s="57">
        <f>D93/C93</f>
        <v>0.5625</v>
      </c>
      <c r="F93" s="9" t="s">
        <v>62</v>
      </c>
      <c r="G93" s="25">
        <v>4</v>
      </c>
      <c r="H93" s="28">
        <v>5</v>
      </c>
      <c r="I93" s="25">
        <v>4</v>
      </c>
      <c r="J93" s="28">
        <v>4</v>
      </c>
      <c r="K93" s="25">
        <v>1</v>
      </c>
      <c r="L93" s="28"/>
      <c r="M93" s="25"/>
      <c r="N93" s="28"/>
      <c r="O93" s="25"/>
      <c r="P93" s="28"/>
      <c r="Q93" s="20">
        <f t="shared" si="0"/>
        <v>9</v>
      </c>
      <c r="R93" s="20">
        <f t="shared" si="1"/>
        <v>9</v>
      </c>
    </row>
    <row r="94" spans="1:18" ht="16.5">
      <c r="A94" s="36"/>
      <c r="B94" s="36"/>
      <c r="C94" s="36"/>
      <c r="D94" s="36"/>
      <c r="E94" s="57"/>
      <c r="F94" s="9" t="s">
        <v>57</v>
      </c>
      <c r="G94" s="25">
        <v>6</v>
      </c>
      <c r="H94" s="28">
        <v>4</v>
      </c>
      <c r="I94" s="25">
        <v>2</v>
      </c>
      <c r="J94" s="28">
        <v>5</v>
      </c>
      <c r="K94" s="25">
        <v>1</v>
      </c>
      <c r="L94" s="28"/>
      <c r="M94" s="25"/>
      <c r="N94" s="28"/>
      <c r="O94" s="25"/>
      <c r="P94" s="28"/>
      <c r="Q94" s="20">
        <f t="shared" si="0"/>
        <v>9</v>
      </c>
      <c r="R94" s="20">
        <f t="shared" si="1"/>
        <v>9</v>
      </c>
    </row>
    <row r="95" spans="1:18" ht="16.5">
      <c r="A95" s="36"/>
      <c r="B95" s="36"/>
      <c r="C95" s="36"/>
      <c r="D95" s="36"/>
      <c r="E95" s="57"/>
      <c r="F95" s="9" t="s">
        <v>51</v>
      </c>
      <c r="G95" s="25">
        <v>7</v>
      </c>
      <c r="H95" s="28">
        <v>5</v>
      </c>
      <c r="I95" s="25">
        <v>1</v>
      </c>
      <c r="J95" s="28">
        <v>3</v>
      </c>
      <c r="K95" s="25">
        <v>1</v>
      </c>
      <c r="L95" s="28">
        <v>1</v>
      </c>
      <c r="M95" s="25"/>
      <c r="N95" s="28"/>
      <c r="O95" s="25"/>
      <c r="P95" s="28"/>
      <c r="Q95" s="20">
        <f t="shared" si="0"/>
        <v>9</v>
      </c>
      <c r="R95" s="20">
        <f t="shared" si="1"/>
        <v>9</v>
      </c>
    </row>
    <row r="96" spans="1:18" ht="16.5">
      <c r="A96" s="36"/>
      <c r="B96" s="36"/>
      <c r="C96" s="36"/>
      <c r="D96" s="36"/>
      <c r="E96" s="57"/>
      <c r="F96" s="9" t="s">
        <v>48</v>
      </c>
      <c r="G96" s="26"/>
      <c r="H96" s="28">
        <v>3</v>
      </c>
      <c r="I96" s="26"/>
      <c r="J96" s="28">
        <v>5</v>
      </c>
      <c r="K96" s="26"/>
      <c r="L96" s="28">
        <v>1</v>
      </c>
      <c r="M96" s="26"/>
      <c r="N96" s="28"/>
      <c r="O96" s="26"/>
      <c r="P96" s="28"/>
      <c r="Q96" s="20">
        <f t="shared" si="0"/>
        <v>0</v>
      </c>
      <c r="R96" s="20">
        <f t="shared" si="1"/>
        <v>9</v>
      </c>
    </row>
    <row r="97" spans="1:18" ht="16.5">
      <c r="A97" s="36"/>
      <c r="B97" s="36"/>
      <c r="C97" s="36"/>
      <c r="D97" s="36"/>
      <c r="E97" s="57"/>
      <c r="F97" s="9" t="s">
        <v>39</v>
      </c>
      <c r="G97" s="25">
        <v>4</v>
      </c>
      <c r="H97" s="28">
        <v>4</v>
      </c>
      <c r="I97" s="25">
        <v>3</v>
      </c>
      <c r="J97" s="28">
        <v>5</v>
      </c>
      <c r="K97" s="25">
        <v>1</v>
      </c>
      <c r="L97" s="28"/>
      <c r="M97" s="25"/>
      <c r="N97" s="28"/>
      <c r="O97" s="25">
        <v>1</v>
      </c>
      <c r="P97" s="28"/>
      <c r="Q97" s="20">
        <f t="shared" si="0"/>
        <v>9</v>
      </c>
      <c r="R97" s="20">
        <f t="shared" si="1"/>
        <v>9</v>
      </c>
    </row>
    <row r="98" spans="1:18" ht="16.5">
      <c r="A98" s="36" t="s">
        <v>53</v>
      </c>
      <c r="B98" s="36" t="s">
        <v>71</v>
      </c>
      <c r="C98" s="36">
        <v>46</v>
      </c>
      <c r="D98" s="36">
        <v>26</v>
      </c>
      <c r="E98" s="57">
        <f>D98/C98</f>
        <v>0.5652173913043478</v>
      </c>
      <c r="F98" s="9" t="s">
        <v>62</v>
      </c>
      <c r="G98" s="25">
        <v>22</v>
      </c>
      <c r="H98" s="28">
        <v>19</v>
      </c>
      <c r="I98" s="25">
        <v>4</v>
      </c>
      <c r="J98" s="28">
        <v>6</v>
      </c>
      <c r="K98" s="25"/>
      <c r="L98" s="28">
        <v>1</v>
      </c>
      <c r="M98" s="25"/>
      <c r="N98" s="28"/>
      <c r="O98" s="25"/>
      <c r="P98" s="28"/>
      <c r="Q98" s="20">
        <f t="shared" si="0"/>
        <v>26</v>
      </c>
      <c r="R98" s="20">
        <f t="shared" si="1"/>
        <v>26</v>
      </c>
    </row>
    <row r="99" spans="1:18" ht="16.5">
      <c r="A99" s="36"/>
      <c r="B99" s="36"/>
      <c r="C99" s="36"/>
      <c r="D99" s="36"/>
      <c r="E99" s="57"/>
      <c r="F99" s="9" t="s">
        <v>57</v>
      </c>
      <c r="G99" s="25">
        <v>19</v>
      </c>
      <c r="H99" s="28">
        <v>14</v>
      </c>
      <c r="I99" s="25">
        <v>6</v>
      </c>
      <c r="J99" s="28">
        <v>9</v>
      </c>
      <c r="K99" s="25">
        <v>1</v>
      </c>
      <c r="L99" s="28">
        <v>3</v>
      </c>
      <c r="M99" s="25"/>
      <c r="N99" s="28"/>
      <c r="O99" s="25"/>
      <c r="P99" s="28"/>
      <c r="Q99" s="20">
        <f t="shared" si="0"/>
        <v>26</v>
      </c>
      <c r="R99" s="20">
        <f t="shared" si="1"/>
        <v>26</v>
      </c>
    </row>
    <row r="100" spans="1:18" ht="16.5">
      <c r="A100" s="36"/>
      <c r="B100" s="36"/>
      <c r="C100" s="36"/>
      <c r="D100" s="36"/>
      <c r="E100" s="57"/>
      <c r="F100" s="9" t="s">
        <v>51</v>
      </c>
      <c r="G100" s="25">
        <v>17</v>
      </c>
      <c r="H100" s="28">
        <v>15</v>
      </c>
      <c r="I100" s="25">
        <v>9</v>
      </c>
      <c r="J100" s="28">
        <v>11</v>
      </c>
      <c r="K100" s="25"/>
      <c r="L100" s="28"/>
      <c r="M100" s="25"/>
      <c r="N100" s="28"/>
      <c r="O100" s="25"/>
      <c r="P100" s="28"/>
      <c r="Q100" s="20">
        <f t="shared" si="0"/>
        <v>26</v>
      </c>
      <c r="R100" s="20">
        <f t="shared" si="1"/>
        <v>26</v>
      </c>
    </row>
    <row r="101" spans="1:18" ht="16.5">
      <c r="A101" s="36"/>
      <c r="B101" s="36"/>
      <c r="C101" s="36"/>
      <c r="D101" s="36"/>
      <c r="E101" s="57"/>
      <c r="F101" s="9" t="s">
        <v>48</v>
      </c>
      <c r="G101" s="26"/>
      <c r="H101" s="28">
        <v>12</v>
      </c>
      <c r="I101" s="26"/>
      <c r="J101" s="28">
        <v>9</v>
      </c>
      <c r="K101" s="26"/>
      <c r="L101" s="28">
        <v>5</v>
      </c>
      <c r="M101" s="26"/>
      <c r="N101" s="28"/>
      <c r="O101" s="26"/>
      <c r="P101" s="28"/>
      <c r="Q101" s="20">
        <f t="shared" si="0"/>
        <v>0</v>
      </c>
      <c r="R101" s="20">
        <f t="shared" si="1"/>
        <v>26</v>
      </c>
    </row>
    <row r="102" spans="1:18" ht="16.5">
      <c r="A102" s="36"/>
      <c r="B102" s="36"/>
      <c r="C102" s="36"/>
      <c r="D102" s="36"/>
      <c r="E102" s="57"/>
      <c r="F102" s="9" t="s">
        <v>39</v>
      </c>
      <c r="G102" s="25">
        <v>20</v>
      </c>
      <c r="H102" s="28">
        <v>16</v>
      </c>
      <c r="I102" s="25">
        <v>6</v>
      </c>
      <c r="J102" s="28">
        <v>10</v>
      </c>
      <c r="K102" s="25"/>
      <c r="L102" s="28"/>
      <c r="M102" s="25"/>
      <c r="N102" s="28"/>
      <c r="O102" s="25"/>
      <c r="P102" s="28"/>
      <c r="Q102" s="20">
        <f t="shared" si="0"/>
        <v>26</v>
      </c>
      <c r="R102" s="20">
        <f t="shared" si="1"/>
        <v>26</v>
      </c>
    </row>
    <row r="103" spans="1:18" ht="16.5">
      <c r="A103" s="36" t="s">
        <v>43</v>
      </c>
      <c r="B103" s="36" t="s">
        <v>72</v>
      </c>
      <c r="C103" s="36">
        <v>4</v>
      </c>
      <c r="D103" s="36">
        <v>1</v>
      </c>
      <c r="E103" s="57">
        <f>D103/C103</f>
        <v>0.25</v>
      </c>
      <c r="F103" s="9" t="s">
        <v>62</v>
      </c>
      <c r="G103" s="25">
        <v>1</v>
      </c>
      <c r="H103" s="28">
        <v>1</v>
      </c>
      <c r="I103" s="25"/>
      <c r="J103" s="28"/>
      <c r="K103" s="25"/>
      <c r="L103" s="28"/>
      <c r="M103" s="25"/>
      <c r="N103" s="28"/>
      <c r="O103" s="25"/>
      <c r="P103" s="28"/>
      <c r="Q103" s="20">
        <f t="shared" si="0"/>
        <v>1</v>
      </c>
      <c r="R103" s="20">
        <f t="shared" si="1"/>
        <v>1</v>
      </c>
    </row>
    <row r="104" spans="1:18" ht="16.5">
      <c r="A104" s="36"/>
      <c r="B104" s="36"/>
      <c r="C104" s="36"/>
      <c r="D104" s="36"/>
      <c r="E104" s="57"/>
      <c r="F104" s="9" t="s">
        <v>57</v>
      </c>
      <c r="G104" s="25">
        <v>1</v>
      </c>
      <c r="H104" s="28">
        <v>1</v>
      </c>
      <c r="I104" s="25"/>
      <c r="J104" s="28"/>
      <c r="K104" s="25"/>
      <c r="L104" s="28"/>
      <c r="M104" s="25"/>
      <c r="N104" s="28"/>
      <c r="O104" s="25"/>
      <c r="P104" s="28"/>
      <c r="Q104" s="20">
        <f t="shared" si="0"/>
        <v>1</v>
      </c>
      <c r="R104" s="20">
        <f t="shared" si="1"/>
        <v>1</v>
      </c>
    </row>
    <row r="105" spans="1:18" ht="16.5">
      <c r="A105" s="36"/>
      <c r="B105" s="36"/>
      <c r="C105" s="36"/>
      <c r="D105" s="36"/>
      <c r="E105" s="57"/>
      <c r="F105" s="9" t="s">
        <v>51</v>
      </c>
      <c r="G105" s="25">
        <v>1</v>
      </c>
      <c r="H105" s="28">
        <v>1</v>
      </c>
      <c r="I105" s="25"/>
      <c r="J105" s="28"/>
      <c r="K105" s="25"/>
      <c r="L105" s="28"/>
      <c r="M105" s="25"/>
      <c r="N105" s="28"/>
      <c r="O105" s="25"/>
      <c r="P105" s="28"/>
      <c r="Q105" s="20">
        <f t="shared" si="0"/>
        <v>1</v>
      </c>
      <c r="R105" s="20">
        <f t="shared" si="1"/>
        <v>1</v>
      </c>
    </row>
    <row r="106" spans="1:18" ht="16.5">
      <c r="A106" s="36"/>
      <c r="B106" s="36"/>
      <c r="C106" s="36"/>
      <c r="D106" s="36"/>
      <c r="E106" s="57"/>
      <c r="F106" s="9" t="s">
        <v>48</v>
      </c>
      <c r="G106" s="26"/>
      <c r="H106" s="28"/>
      <c r="I106" s="26"/>
      <c r="J106" s="28">
        <v>1</v>
      </c>
      <c r="K106" s="26"/>
      <c r="L106" s="28"/>
      <c r="M106" s="26"/>
      <c r="N106" s="28"/>
      <c r="O106" s="26"/>
      <c r="P106" s="28"/>
      <c r="Q106" s="20">
        <f t="shared" si="0"/>
        <v>0</v>
      </c>
      <c r="R106" s="20">
        <f t="shared" si="1"/>
        <v>1</v>
      </c>
    </row>
    <row r="107" spans="1:18" ht="16.5">
      <c r="A107" s="36"/>
      <c r="B107" s="36"/>
      <c r="C107" s="36"/>
      <c r="D107" s="36"/>
      <c r="E107" s="57"/>
      <c r="F107" s="9" t="s">
        <v>39</v>
      </c>
      <c r="G107" s="25">
        <v>1</v>
      </c>
      <c r="H107" s="28">
        <v>1</v>
      </c>
      <c r="I107" s="25"/>
      <c r="J107" s="28"/>
      <c r="K107" s="25"/>
      <c r="L107" s="28"/>
      <c r="M107" s="25"/>
      <c r="N107" s="28"/>
      <c r="O107" s="25"/>
      <c r="P107" s="28"/>
      <c r="Q107" s="20">
        <f t="shared" si="0"/>
        <v>1</v>
      </c>
      <c r="R107" s="20">
        <f t="shared" si="1"/>
        <v>1</v>
      </c>
    </row>
    <row r="108" spans="1:18" ht="16.5">
      <c r="A108" s="36"/>
      <c r="B108" s="36"/>
      <c r="C108" s="36"/>
      <c r="D108" s="36"/>
      <c r="E108" s="57"/>
      <c r="F108" s="9" t="s">
        <v>62</v>
      </c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0">
        <f t="shared" si="0"/>
        <v>0</v>
      </c>
      <c r="R108" s="20">
        <f t="shared" si="1"/>
        <v>0</v>
      </c>
    </row>
    <row r="109" spans="1:18" ht="16.5">
      <c r="A109" s="36"/>
      <c r="B109" s="36"/>
      <c r="C109" s="36"/>
      <c r="D109" s="36"/>
      <c r="E109" s="57"/>
      <c r="F109" s="9" t="s">
        <v>57</v>
      </c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0">
        <f t="shared" si="0"/>
        <v>0</v>
      </c>
      <c r="R109" s="20">
        <f t="shared" si="1"/>
        <v>0</v>
      </c>
    </row>
    <row r="110" spans="1:18" ht="16.5">
      <c r="A110" s="36"/>
      <c r="B110" s="36"/>
      <c r="C110" s="36"/>
      <c r="D110" s="36"/>
      <c r="E110" s="57"/>
      <c r="F110" s="9" t="s">
        <v>51</v>
      </c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0">
        <f t="shared" si="0"/>
        <v>0</v>
      </c>
      <c r="R110" s="20">
        <f t="shared" si="1"/>
        <v>0</v>
      </c>
    </row>
    <row r="111" spans="1:18" ht="16.5">
      <c r="A111" s="36"/>
      <c r="B111" s="36"/>
      <c r="C111" s="36"/>
      <c r="D111" s="36"/>
      <c r="E111" s="57"/>
      <c r="F111" s="9" t="s">
        <v>48</v>
      </c>
      <c r="G111" s="26"/>
      <c r="H111" s="28"/>
      <c r="I111" s="26"/>
      <c r="J111" s="28"/>
      <c r="K111" s="26"/>
      <c r="L111" s="28"/>
      <c r="M111" s="26"/>
      <c r="N111" s="28"/>
      <c r="O111" s="26"/>
      <c r="P111" s="28"/>
      <c r="Q111" s="20">
        <f t="shared" si="0"/>
        <v>0</v>
      </c>
      <c r="R111" s="20">
        <f t="shared" si="1"/>
        <v>0</v>
      </c>
    </row>
    <row r="112" spans="1:18" ht="16.5">
      <c r="A112" s="36"/>
      <c r="B112" s="36"/>
      <c r="C112" s="36"/>
      <c r="D112" s="36"/>
      <c r="E112" s="57"/>
      <c r="F112" s="9" t="s">
        <v>39</v>
      </c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0">
        <f t="shared" si="0"/>
        <v>0</v>
      </c>
      <c r="R112" s="20">
        <f t="shared" si="1"/>
        <v>0</v>
      </c>
    </row>
    <row r="113" ht="16.5">
      <c r="Q113"/>
    </row>
    <row r="117" ht="16.5">
      <c r="Q117" s="20">
        <v>1</v>
      </c>
    </row>
    <row r="118" ht="16.5">
      <c r="Q118" s="20">
        <v>2</v>
      </c>
    </row>
    <row r="119" ht="16.5">
      <c r="Q119" s="20">
        <v>3</v>
      </c>
    </row>
    <row r="120" ht="16.5">
      <c r="Q120" s="20">
        <v>4</v>
      </c>
    </row>
    <row r="121" ht="16.5">
      <c r="Q121" s="20">
        <v>5</v>
      </c>
    </row>
    <row r="122" ht="16.5">
      <c r="Q122" s="20">
        <v>6</v>
      </c>
    </row>
    <row r="123" ht="16.5">
      <c r="Q123" s="20">
        <v>7</v>
      </c>
    </row>
    <row r="124" ht="16.5">
      <c r="Q124" s="20">
        <v>8</v>
      </c>
    </row>
    <row r="125" ht="16.5">
      <c r="Q125" s="20">
        <v>9</v>
      </c>
    </row>
    <row r="126" ht="16.5">
      <c r="Q126" s="20">
        <v>10</v>
      </c>
    </row>
    <row r="127" ht="16.5">
      <c r="Q127" s="20">
        <v>11</v>
      </c>
    </row>
    <row r="128" ht="16.5">
      <c r="Q128" s="20">
        <v>12</v>
      </c>
    </row>
    <row r="129" ht="16.5">
      <c r="Q129" s="20">
        <v>13</v>
      </c>
    </row>
    <row r="130" ht="16.5">
      <c r="Q130" s="20">
        <v>14</v>
      </c>
    </row>
    <row r="131" ht="16.5">
      <c r="Q131" s="20">
        <v>15</v>
      </c>
    </row>
    <row r="132" ht="16.5">
      <c r="Q132" s="20">
        <v>16</v>
      </c>
    </row>
  </sheetData>
  <sheetProtection selectLockedCells="1"/>
  <mergeCells count="120">
    <mergeCell ref="A8:A12"/>
    <mergeCell ref="B8:B12"/>
    <mergeCell ref="C8:C12"/>
    <mergeCell ref="D8:D12"/>
    <mergeCell ref="E8:E12"/>
    <mergeCell ref="A2:P2"/>
    <mergeCell ref="N3:P3"/>
    <mergeCell ref="A4:D4"/>
    <mergeCell ref="F6:F7"/>
    <mergeCell ref="G6:H6"/>
    <mergeCell ref="I6:J6"/>
    <mergeCell ref="K6:L6"/>
    <mergeCell ref="M6:N6"/>
    <mergeCell ref="O6:P6"/>
    <mergeCell ref="A6:A7"/>
    <mergeCell ref="B6:B7"/>
    <mergeCell ref="C6:C7"/>
    <mergeCell ref="D6:D7"/>
    <mergeCell ref="E6:E7"/>
    <mergeCell ref="E13:E17"/>
    <mergeCell ref="E18:E22"/>
    <mergeCell ref="E23:E27"/>
    <mergeCell ref="E28:E32"/>
    <mergeCell ref="E33:E37"/>
    <mergeCell ref="E38:E42"/>
    <mergeCell ref="E43:E47"/>
    <mergeCell ref="E48:E52"/>
    <mergeCell ref="E53:E57"/>
    <mergeCell ref="E58:E62"/>
    <mergeCell ref="E63:E67"/>
    <mergeCell ref="E68:E72"/>
    <mergeCell ref="E73:E77"/>
    <mergeCell ref="E78:E82"/>
    <mergeCell ref="E83:E87"/>
    <mergeCell ref="E88:E92"/>
    <mergeCell ref="E93:E97"/>
    <mergeCell ref="E98:E102"/>
    <mergeCell ref="E103:E107"/>
    <mergeCell ref="E108:E112"/>
    <mergeCell ref="C13:C17"/>
    <mergeCell ref="C18:C22"/>
    <mergeCell ref="C23:C27"/>
    <mergeCell ref="C28:C32"/>
    <mergeCell ref="C33:C37"/>
    <mergeCell ref="C38:C42"/>
    <mergeCell ref="C43:C47"/>
    <mergeCell ref="C48:C52"/>
    <mergeCell ref="C53:C57"/>
    <mergeCell ref="C58:C62"/>
    <mergeCell ref="C63:C67"/>
    <mergeCell ref="C68:C72"/>
    <mergeCell ref="C73:C77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8:D62"/>
    <mergeCell ref="D63:D67"/>
    <mergeCell ref="D68:D72"/>
    <mergeCell ref="D73:D77"/>
    <mergeCell ref="C78:C82"/>
    <mergeCell ref="C83:C87"/>
    <mergeCell ref="C88:C92"/>
    <mergeCell ref="C93:C97"/>
    <mergeCell ref="C98:C102"/>
    <mergeCell ref="D78:D82"/>
    <mergeCell ref="D83:D87"/>
    <mergeCell ref="D88:D92"/>
    <mergeCell ref="D93:D97"/>
    <mergeCell ref="D98:D102"/>
    <mergeCell ref="C103:C107"/>
    <mergeCell ref="C108:C112"/>
    <mergeCell ref="D103:D107"/>
    <mergeCell ref="D108:D112"/>
    <mergeCell ref="Q6:R6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8:B62"/>
    <mergeCell ref="B63:B67"/>
    <mergeCell ref="B68:B72"/>
    <mergeCell ref="B73:B77"/>
    <mergeCell ref="B78:B82"/>
    <mergeCell ref="B83:B87"/>
    <mergeCell ref="B88:B92"/>
    <mergeCell ref="B93:B97"/>
    <mergeCell ref="B98:B102"/>
    <mergeCell ref="B103:B107"/>
    <mergeCell ref="B108:B11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scale="51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2019-11-07T05:39:20Z</cp:lastPrinted>
  <dcterms:created xsi:type="dcterms:W3CDTF">2016-06-21T04:50:32Z</dcterms:created>
  <dcterms:modified xsi:type="dcterms:W3CDTF">2019-11-12T02:20:45Z</dcterms:modified>
  <cp:category/>
  <cp:version/>
  <cp:contentType/>
  <cp:contentStatus/>
  <cp:revision>181</cp:revision>
</cp:coreProperties>
</file>